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51" i="1" l="1"/>
  <c r="X151" i="1" s="1"/>
  <c r="T151" i="1"/>
  <c r="U150" i="1"/>
  <c r="T150" i="1"/>
  <c r="Y149" i="1"/>
  <c r="AC149" i="1" s="1"/>
  <c r="X149" i="1"/>
  <c r="AB149" i="1" s="1"/>
  <c r="T149" i="1"/>
  <c r="P149" i="1"/>
  <c r="AC143" i="1"/>
  <c r="Y143" i="1"/>
  <c r="X143" i="1"/>
  <c r="T143" i="1"/>
  <c r="AB143" i="1" s="1"/>
  <c r="P143" i="1"/>
  <c r="Y141" i="1"/>
  <c r="X141" i="1" s="1"/>
  <c r="U141" i="1"/>
  <c r="T141" i="1"/>
  <c r="Q141" i="1"/>
  <c r="P141" i="1" s="1"/>
  <c r="U140" i="1"/>
  <c r="T140" i="1" s="1"/>
  <c r="Q140" i="1"/>
  <c r="P140" i="1" s="1"/>
  <c r="Y129" i="1"/>
  <c r="X129" i="1" s="1"/>
  <c r="AB129" i="1" s="1"/>
  <c r="T129" i="1"/>
  <c r="P129" i="1"/>
  <c r="Y128" i="1"/>
  <c r="X128" i="1" s="1"/>
  <c r="U128" i="1"/>
  <c r="AC128" i="1" s="1"/>
  <c r="Q128" i="1"/>
  <c r="P128" i="1" s="1"/>
  <c r="AC127" i="1"/>
  <c r="Y127" i="1"/>
  <c r="X127" i="1" s="1"/>
  <c r="AB127" i="1" s="1"/>
  <c r="T127" i="1"/>
  <c r="P127" i="1"/>
  <c r="Y124" i="1"/>
  <c r="X124" i="1" s="1"/>
  <c r="T124" i="1"/>
  <c r="AB121" i="1"/>
  <c r="Y121" i="1"/>
  <c r="AC121" i="1" s="1"/>
  <c r="X121" i="1"/>
  <c r="T121" i="1"/>
  <c r="P121" i="1"/>
  <c r="U119" i="1"/>
  <c r="T119" i="1"/>
  <c r="Q119" i="1"/>
  <c r="P119" i="1"/>
  <c r="Y106" i="1"/>
  <c r="X106" i="1"/>
  <c r="U106" i="1"/>
  <c r="T106" i="1"/>
  <c r="Q106" i="1"/>
  <c r="Q96" i="1" s="1"/>
  <c r="P96" i="1" s="1"/>
  <c r="P106" i="1"/>
  <c r="AB105" i="1"/>
  <c r="Y105" i="1"/>
  <c r="AC105" i="1" s="1"/>
  <c r="X105" i="1"/>
  <c r="T105" i="1"/>
  <c r="P105" i="1"/>
  <c r="AC103" i="1"/>
  <c r="Y103" i="1"/>
  <c r="X103" i="1"/>
  <c r="AB103" i="1" s="1"/>
  <c r="T103" i="1"/>
  <c r="T15" i="1" s="1"/>
  <c r="P103" i="1"/>
  <c r="Y99" i="1"/>
  <c r="AC99" i="1" s="1"/>
  <c r="T99" i="1"/>
  <c r="P99" i="1"/>
  <c r="U97" i="1"/>
  <c r="U96" i="1" s="1"/>
  <c r="T96" i="1" s="1"/>
  <c r="Q97" i="1"/>
  <c r="P97" i="1"/>
  <c r="Y85" i="1"/>
  <c r="Y84" i="1" s="1"/>
  <c r="U84" i="1"/>
  <c r="U74" i="1" s="1"/>
  <c r="T74" i="1" s="1"/>
  <c r="T84" i="1"/>
  <c r="Q84" i="1"/>
  <c r="P84" i="1" s="1"/>
  <c r="AC83" i="1"/>
  <c r="Y83" i="1"/>
  <c r="X83" i="1" s="1"/>
  <c r="AB83" i="1" s="1"/>
  <c r="T83" i="1"/>
  <c r="T82" i="1"/>
  <c r="P82" i="1"/>
  <c r="Y81" i="1"/>
  <c r="AC81" i="1" s="1"/>
  <c r="T81" i="1"/>
  <c r="P81" i="1"/>
  <c r="AC77" i="1"/>
  <c r="Y77" i="1"/>
  <c r="X77" i="1"/>
  <c r="AB77" i="1" s="1"/>
  <c r="T77" i="1"/>
  <c r="P77" i="1"/>
  <c r="Y75" i="1"/>
  <c r="AC75" i="1" s="1"/>
  <c r="U75" i="1"/>
  <c r="T75" i="1"/>
  <c r="Q75" i="1"/>
  <c r="P75" i="1" s="1"/>
  <c r="Q74" i="1"/>
  <c r="P74" i="1" s="1"/>
  <c r="Y63" i="1"/>
  <c r="X63" i="1"/>
  <c r="T63" i="1"/>
  <c r="Y62" i="1"/>
  <c r="X62" i="1" s="1"/>
  <c r="X52" i="1" s="1"/>
  <c r="AB52" i="1" s="1"/>
  <c r="U62" i="1"/>
  <c r="T62" i="1"/>
  <c r="Y61" i="1"/>
  <c r="Y17" i="1" s="1"/>
  <c r="AC17" i="1" s="1"/>
  <c r="X61" i="1"/>
  <c r="AB61" i="1" s="1"/>
  <c r="T61" i="1"/>
  <c r="P61" i="1"/>
  <c r="AC55" i="1"/>
  <c r="Y55" i="1"/>
  <c r="X55" i="1" s="1"/>
  <c r="AB55" i="1" s="1"/>
  <c r="T55" i="1"/>
  <c r="P55" i="1"/>
  <c r="Y53" i="1"/>
  <c r="AC53" i="1" s="1"/>
  <c r="X53" i="1"/>
  <c r="AB53" i="1" s="1"/>
  <c r="U53" i="1"/>
  <c r="T53" i="1" s="1"/>
  <c r="Q53" i="1"/>
  <c r="P53" i="1"/>
  <c r="Y52" i="1"/>
  <c r="AC52" i="1" s="1"/>
  <c r="U52" i="1"/>
  <c r="T52" i="1" s="1"/>
  <c r="Q52" i="1"/>
  <c r="P52" i="1"/>
  <c r="AA41" i="1"/>
  <c r="AA19" i="1" s="1"/>
  <c r="AE19" i="1" s="1"/>
  <c r="Z41" i="1"/>
  <c r="AD41" i="1" s="1"/>
  <c r="Y41" i="1"/>
  <c r="T41" i="1"/>
  <c r="T19" i="1" s="1"/>
  <c r="P41" i="1"/>
  <c r="Y40" i="1"/>
  <c r="W40" i="1"/>
  <c r="W30" i="1" s="1"/>
  <c r="V40" i="1"/>
  <c r="U40" i="1"/>
  <c r="T40" i="1"/>
  <c r="S40" i="1"/>
  <c r="S30" i="1" s="1"/>
  <c r="R40" i="1"/>
  <c r="Q40" i="1"/>
  <c r="P40" i="1"/>
  <c r="AA39" i="1"/>
  <c r="X39" i="1" s="1"/>
  <c r="Z39" i="1"/>
  <c r="Y39" i="1"/>
  <c r="AC39" i="1" s="1"/>
  <c r="T39" i="1"/>
  <c r="T17" i="1" s="1"/>
  <c r="P39" i="1"/>
  <c r="AA38" i="1"/>
  <c r="AE38" i="1" s="1"/>
  <c r="Z38" i="1"/>
  <c r="Y38" i="1"/>
  <c r="Y16" i="1" s="1"/>
  <c r="AC16" i="1" s="1"/>
  <c r="X38" i="1"/>
  <c r="AB38" i="1" s="1"/>
  <c r="T38" i="1"/>
  <c r="T16" i="1" s="1"/>
  <c r="P38" i="1"/>
  <c r="AE37" i="1"/>
  <c r="AD37" i="1"/>
  <c r="AA37" i="1"/>
  <c r="Z37" i="1"/>
  <c r="Y37" i="1"/>
  <c r="X37" i="1" s="1"/>
  <c r="T37" i="1"/>
  <c r="P37" i="1"/>
  <c r="AA33" i="1"/>
  <c r="AE33" i="1" s="1"/>
  <c r="Z33" i="1"/>
  <c r="Z11" i="1" s="1"/>
  <c r="AD11" i="1" s="1"/>
  <c r="Y33" i="1"/>
  <c r="AC33" i="1" s="1"/>
  <c r="T33" i="1"/>
  <c r="P33" i="1"/>
  <c r="AC32" i="1"/>
  <c r="AA32" i="1"/>
  <c r="AE32" i="1" s="1"/>
  <c r="Y32" i="1"/>
  <c r="X32" i="1"/>
  <c r="X10" i="1" s="1"/>
  <c r="AB10" i="1" s="1"/>
  <c r="T32" i="1"/>
  <c r="T10" i="1" s="1"/>
  <c r="P32" i="1"/>
  <c r="AC31" i="1"/>
  <c r="Z31" i="1"/>
  <c r="AD31" i="1" s="1"/>
  <c r="Y31" i="1"/>
  <c r="W31" i="1"/>
  <c r="V31" i="1"/>
  <c r="U31" i="1"/>
  <c r="T31" i="1" s="1"/>
  <c r="S31" i="1"/>
  <c r="R31" i="1"/>
  <c r="Q31" i="1"/>
  <c r="P31" i="1" s="1"/>
  <c r="Y30" i="1"/>
  <c r="V30" i="1"/>
  <c r="U30" i="1"/>
  <c r="T30" i="1" s="1"/>
  <c r="R30" i="1"/>
  <c r="Z19" i="1"/>
  <c r="AD19" i="1" s="1"/>
  <c r="Y19" i="1"/>
  <c r="AC19" i="1" s="1"/>
  <c r="W19" i="1"/>
  <c r="V19" i="1"/>
  <c r="U19" i="1"/>
  <c r="S19" i="1"/>
  <c r="R19" i="1"/>
  <c r="Q19" i="1"/>
  <c r="P19" i="1" s="1"/>
  <c r="V18" i="1"/>
  <c r="U18" i="1"/>
  <c r="R18" i="1"/>
  <c r="R8" i="1" s="1"/>
  <c r="Q18" i="1"/>
  <c r="W17" i="1"/>
  <c r="U17" i="1"/>
  <c r="S17" i="1"/>
  <c r="Q17" i="1"/>
  <c r="P17" i="1" s="1"/>
  <c r="AA16" i="1"/>
  <c r="AE16" i="1" s="1"/>
  <c r="W16" i="1"/>
  <c r="U16" i="1"/>
  <c r="S16" i="1"/>
  <c r="Q16" i="1"/>
  <c r="AA15" i="1"/>
  <c r="AE15" i="1" s="1"/>
  <c r="Z15" i="1"/>
  <c r="AD15" i="1" s="1"/>
  <c r="Y15" i="1"/>
  <c r="AC15" i="1" s="1"/>
  <c r="W15" i="1"/>
  <c r="V15" i="1"/>
  <c r="U15" i="1"/>
  <c r="S15" i="1"/>
  <c r="Q15" i="1"/>
  <c r="P15" i="1"/>
  <c r="Y14" i="1"/>
  <c r="W14" i="1"/>
  <c r="V14" i="1"/>
  <c r="V9" i="1" s="1"/>
  <c r="V8" i="1" s="1"/>
  <c r="U14" i="1"/>
  <c r="T14" i="1"/>
  <c r="X13" i="1"/>
  <c r="X12" i="1"/>
  <c r="W11" i="1"/>
  <c r="V11" i="1"/>
  <c r="U11" i="1"/>
  <c r="T11" i="1"/>
  <c r="T9" i="1" s="1"/>
  <c r="S11" i="1"/>
  <c r="R11" i="1"/>
  <c r="Q11" i="1"/>
  <c r="P11" i="1"/>
  <c r="AA10" i="1"/>
  <c r="Z10" i="1"/>
  <c r="Z9" i="1" s="1"/>
  <c r="Y10" i="1"/>
  <c r="W10" i="1"/>
  <c r="U10" i="1"/>
  <c r="U9" i="1" s="1"/>
  <c r="U8" i="1" s="1"/>
  <c r="S10" i="1"/>
  <c r="Q10" i="1"/>
  <c r="P10" i="1"/>
  <c r="S9" i="1"/>
  <c r="R9" i="1"/>
  <c r="X84" i="1" l="1"/>
  <c r="Y74" i="1"/>
  <c r="AC74" i="1" s="1"/>
  <c r="AB128" i="1"/>
  <c r="Q30" i="1"/>
  <c r="P30" i="1" s="1"/>
  <c r="AB32" i="1"/>
  <c r="AB39" i="1"/>
  <c r="X17" i="1"/>
  <c r="AB17" i="1" s="1"/>
  <c r="AB124" i="1"/>
  <c r="X14" i="1"/>
  <c r="AB141" i="1"/>
  <c r="Q9" i="1"/>
  <c r="P16" i="1"/>
  <c r="AD9" i="1"/>
  <c r="W9" i="1"/>
  <c r="AC30" i="1"/>
  <c r="AB37" i="1"/>
  <c r="T18" i="1"/>
  <c r="T8" i="1" s="1"/>
  <c r="AC10" i="1"/>
  <c r="AA11" i="1"/>
  <c r="AA17" i="1"/>
  <c r="AE17" i="1" s="1"/>
  <c r="AD33" i="1"/>
  <c r="AE39" i="1"/>
  <c r="AA40" i="1"/>
  <c r="AE41" i="1"/>
  <c r="AC61" i="1"/>
  <c r="X75" i="1"/>
  <c r="X81" i="1"/>
  <c r="AB81" i="1" s="1"/>
  <c r="T97" i="1"/>
  <c r="X99" i="1"/>
  <c r="AB99" i="1" s="1"/>
  <c r="AC124" i="1"/>
  <c r="AC129" i="1"/>
  <c r="AC141" i="1"/>
  <c r="Y150" i="1"/>
  <c r="U118" i="1"/>
  <c r="T118" i="1" s="1"/>
  <c r="T128" i="1"/>
  <c r="Y11" i="1"/>
  <c r="AC11" i="1" s="1"/>
  <c r="X16" i="1"/>
  <c r="AB16" i="1" s="1"/>
  <c r="X33" i="1"/>
  <c r="AC38" i="1"/>
  <c r="X41" i="1"/>
  <c r="S18" i="1"/>
  <c r="S8" i="1" s="1"/>
  <c r="W18" i="1"/>
  <c r="AA31" i="1"/>
  <c r="X31" i="1" s="1"/>
  <c r="Z40" i="1"/>
  <c r="Y97" i="1"/>
  <c r="Q118" i="1"/>
  <c r="P118" i="1" s="1"/>
  <c r="Y119" i="1"/>
  <c r="AB31" i="1" l="1"/>
  <c r="P18" i="1"/>
  <c r="X40" i="1"/>
  <c r="AD40" i="1"/>
  <c r="Z30" i="1"/>
  <c r="AD30" i="1" s="1"/>
  <c r="Z18" i="1"/>
  <c r="AB41" i="1"/>
  <c r="X19" i="1"/>
  <c r="AB19" i="1" s="1"/>
  <c r="X15" i="1"/>
  <c r="AB15" i="1" s="1"/>
  <c r="W8" i="1"/>
  <c r="Q8" i="1"/>
  <c r="P8" i="1" s="1"/>
  <c r="P9" i="1"/>
  <c r="Y118" i="1"/>
  <c r="AC118" i="1" s="1"/>
  <c r="X119" i="1"/>
  <c r="AC119" i="1"/>
  <c r="AE40" i="1"/>
  <c r="AA18" i="1"/>
  <c r="AE18" i="1" s="1"/>
  <c r="AE11" i="1"/>
  <c r="AA9" i="1"/>
  <c r="Y96" i="1"/>
  <c r="AC96" i="1" s="1"/>
  <c r="X97" i="1"/>
  <c r="AC97" i="1"/>
  <c r="X150" i="1"/>
  <c r="X140" i="1" s="1"/>
  <c r="AB140" i="1" s="1"/>
  <c r="Y140" i="1"/>
  <c r="AC140" i="1" s="1"/>
  <c r="Y18" i="1"/>
  <c r="AC18" i="1" s="1"/>
  <c r="AE31" i="1"/>
  <c r="AA30" i="1"/>
  <c r="AE30" i="1" s="1"/>
  <c r="AB33" i="1"/>
  <c r="X11" i="1"/>
  <c r="AB75" i="1"/>
  <c r="X74" i="1"/>
  <c r="AB74" i="1" s="1"/>
  <c r="Y9" i="1"/>
  <c r="AE9" i="1" l="1"/>
  <c r="AA8" i="1"/>
  <c r="AE8" i="1" s="1"/>
  <c r="AB40" i="1"/>
  <c r="X18" i="1"/>
  <c r="AB18" i="1" s="1"/>
  <c r="X118" i="1"/>
  <c r="AB118" i="1" s="1"/>
  <c r="AB119" i="1"/>
  <c r="AD18" i="1"/>
  <c r="Z8" i="1"/>
  <c r="AD8" i="1" s="1"/>
  <c r="X9" i="1"/>
  <c r="AB11" i="1"/>
  <c r="X30" i="1"/>
  <c r="AB30" i="1" s="1"/>
  <c r="X96" i="1"/>
  <c r="AB96" i="1" s="1"/>
  <c r="AB97" i="1"/>
  <c r="AC9" i="1"/>
  <c r="Y8" i="1"/>
  <c r="AC8" i="1" s="1"/>
  <c r="AB9" i="1" l="1"/>
  <c r="X8" i="1"/>
  <c r="AB8" i="1" s="1"/>
</calcChain>
</file>

<file path=xl/sharedStrings.xml><?xml version="1.0" encoding="utf-8"?>
<sst xmlns="http://schemas.openxmlformats.org/spreadsheetml/2006/main" count="184" uniqueCount="39">
  <si>
    <t>დანართი N3</t>
  </si>
  <si>
    <t>ინფორმაცია მიმდინარე ფინანსური მდგომარეობის შესახებ (წლის ჭრილში)</t>
  </si>
  <si>
    <t>ათას ლარებში</t>
  </si>
  <si>
    <t>პროგ-ლი
კოდი</t>
  </si>
  <si>
    <t>დასახელება</t>
  </si>
  <si>
    <t>წლიური
დამტკიცებული მოცულობა</t>
  </si>
  <si>
    <t>წლიური 
დაზუსტებული მოცულობა</t>
  </si>
  <si>
    <t>საკასო შესრულება
(თანხა)</t>
  </si>
  <si>
    <t>საკასო შესრულება
წლიურ დაზუსტებულ გეგმასთან
(%)</t>
  </si>
  <si>
    <t>სულ
საბიუჯეტო
სახსრები</t>
  </si>
  <si>
    <t>მ.შ.
სახელმწიფო
ბიუჯეტი</t>
  </si>
  <si>
    <t>მ.შ.
დონორები</t>
  </si>
  <si>
    <t>საკუთარი
სახსრები</t>
  </si>
  <si>
    <t>პროგრამა</t>
  </si>
  <si>
    <t>ხარჯები</t>
  </si>
  <si>
    <t>შრომის ანაზრაურება</t>
  </si>
  <si>
    <t>საქონელი და მომსახურება</t>
  </si>
  <si>
    <t>ძირითადი კაპიტალის მოხმარება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</si>
  <si>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</si>
  <si>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</si>
  <si>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</si>
  <si>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</si>
  <si>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</si>
  <si>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</t>
  </si>
  <si>
    <t>ძირითადი აქტივები</t>
  </si>
  <si>
    <t>მატერიალური მარაგები</t>
  </si>
  <si>
    <t>ფასეულობები</t>
  </si>
  <si>
    <t>არაწარმოებული აქტივები</t>
  </si>
  <si>
    <t>ფინანსური აქტივები</t>
  </si>
  <si>
    <t>საშინაო</t>
  </si>
  <si>
    <t>საგარეო</t>
  </si>
  <si>
    <t>მონეტარული ოქრო და ნასესხობის სპეციალური უფლება</t>
  </si>
  <si>
    <t>ვალდებულებები</t>
  </si>
  <si>
    <t xml:space="preserve"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 </t>
  </si>
  <si>
    <t>სურსათის უვნებლობის სახელმწიფო კონტროლი</t>
  </si>
  <si>
    <t xml:space="preserve">  </t>
  </si>
  <si>
    <t>ცხოველთა ჯანმრთელობის დაცვის სახელმწიფო პროგრამა</t>
  </si>
  <si>
    <t>მცენარეთა დაცვა და ფიტოსანიტარიული კეთილსაიმედოობა</t>
  </si>
  <si>
    <t>აზიური ფაროსანას წინააღმდეგ გასატარებელი ღონისძიებები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</si>
</sst>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_);[Red]\(#,##0.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1" fontId="2" fillId="2" borderId="2" xfId="0" applyNumberFormat="1" applyFont="1" applyFill="1" applyBorder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2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 indent="1"/>
    </xf>
    <xf numFmtId="1" fontId="2" fillId="3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%202022/2022%20&#4332;&#4314;&#4312;&#4321;%20&#4305;&#4312;&#4323;&#4335;&#4308;&#4322;&#4312;/&#4313;&#4309;&#4304;&#4320;&#4322;&#4314;&#4323;&#4320;&#4312;%20&#4307;&#4304;%20&#4332;&#4314;&#4312;&#4323;&#4320;&#4312;%20&#4328;&#4308;&#4321;&#4320;&#4323;&#4314;&#4308;&#4305;&#4308;&#4305;&#4312;/&#4332;&#4314;&#4312;&#4323;&#4320;&#4312;/&#4307;&#4304;&#4316;&#4304;&#4320;&#4311;&#4312;%202.1-2.6%20&#4313;&#4309;&#4304;&#4320;&#4322;&#4304;&#4314;&#4323;&#4320;&#4312;%20&#4328;&#4308;&#4321;&#4320;&#4323;&#4314;&#4308;&#4305;&#4304;-IV%20&#4313;&#4309;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დანართი 2.1"/>
      <sheetName val="დანართი2.2"/>
      <sheetName val="დანართი 2.3"/>
      <sheetName val="დანართი2.4"/>
      <sheetName val="დანართი 2.5"/>
      <sheetName val="დანართი 2.6"/>
    </sheetNames>
    <sheetDataSet>
      <sheetData sheetId="0"/>
      <sheetData sheetId="1">
        <row r="32">
          <cell r="Y32">
            <v>8437.1</v>
          </cell>
          <cell r="AA32">
            <v>3120.8009999999999</v>
          </cell>
        </row>
        <row r="33">
          <cell r="Y33">
            <v>1085.191</v>
          </cell>
          <cell r="Z33">
            <v>1305.3330000000001</v>
          </cell>
          <cell r="AA33">
            <v>3193.4940000000001</v>
          </cell>
        </row>
        <row r="37">
          <cell r="Z37">
            <v>74.495000000000005</v>
          </cell>
          <cell r="AA37">
            <v>780</v>
          </cell>
        </row>
        <row r="38">
          <cell r="Y38">
            <v>32.865000000000002</v>
          </cell>
          <cell r="AA38">
            <v>7.2976099999999997</v>
          </cell>
        </row>
        <row r="39">
          <cell r="Y39">
            <v>49.725000000000001</v>
          </cell>
          <cell r="AA39">
            <v>148.58799999999999</v>
          </cell>
        </row>
        <row r="41">
          <cell r="Y41">
            <v>166.27</v>
          </cell>
          <cell r="Z41">
            <v>1038.26</v>
          </cell>
          <cell r="AA41">
            <v>134.69399999999999</v>
          </cell>
        </row>
        <row r="55">
          <cell r="Y55">
            <v>1218.5</v>
          </cell>
        </row>
        <row r="61">
          <cell r="Y61">
            <v>49.988999999999997</v>
          </cell>
        </row>
        <row r="63">
          <cell r="Y63">
            <v>699.48</v>
          </cell>
        </row>
        <row r="77">
          <cell r="Y77">
            <v>10804.8</v>
          </cell>
        </row>
        <row r="81">
          <cell r="Y81">
            <v>110.709</v>
          </cell>
        </row>
        <row r="83">
          <cell r="Y83">
            <v>4.915</v>
          </cell>
        </row>
        <row r="85">
          <cell r="Y85">
            <v>972</v>
          </cell>
        </row>
        <row r="99">
          <cell r="Y99">
            <v>4753.5</v>
          </cell>
        </row>
        <row r="103">
          <cell r="Y103">
            <v>45.243510000000001</v>
          </cell>
        </row>
        <row r="105">
          <cell r="Y105">
            <v>3.1890000000000001</v>
          </cell>
        </row>
        <row r="106">
          <cell r="Y106">
            <v>0</v>
          </cell>
        </row>
        <row r="121">
          <cell r="Y121">
            <v>21624.214</v>
          </cell>
        </row>
        <row r="124">
          <cell r="Y124">
            <v>183.24</v>
          </cell>
        </row>
        <row r="127">
          <cell r="Y127">
            <v>204.625</v>
          </cell>
        </row>
        <row r="128">
          <cell r="Y128">
            <v>8652.1</v>
          </cell>
        </row>
        <row r="129">
          <cell r="Y129">
            <v>8652.1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99"/>
  <sheetViews>
    <sheetView tabSelected="1" workbookViewId="0">
      <selection activeCell="D8" sqref="D8:O8"/>
    </sheetView>
  </sheetViews>
  <sheetFormatPr defaultColWidth="9.140625" defaultRowHeight="12.75" x14ac:dyDescent="0.25"/>
  <cols>
    <col min="1" max="2" width="3.7109375" style="1" customWidth="1"/>
    <col min="3" max="3" width="4.7109375" style="1" customWidth="1"/>
    <col min="4" max="15" width="3.7109375" style="1" customWidth="1"/>
    <col min="16" max="16" width="15.7109375" style="2" customWidth="1"/>
    <col min="17" max="17" width="14" style="2" customWidth="1"/>
    <col min="18" max="18" width="15.28515625" style="2" customWidth="1"/>
    <col min="19" max="19" width="12.85546875" style="2" customWidth="1"/>
    <col min="20" max="20" width="13.140625" style="2" customWidth="1"/>
    <col min="21" max="21" width="12.85546875" style="2" customWidth="1"/>
    <col min="22" max="22" width="14" style="45" customWidth="1"/>
    <col min="23" max="23" width="12.140625" style="3" customWidth="1"/>
    <col min="24" max="24" width="13.140625" style="2" customWidth="1"/>
    <col min="25" max="25" width="12.42578125" style="2" customWidth="1"/>
    <col min="26" max="26" width="14.28515625" style="2" customWidth="1"/>
    <col min="27" max="27" width="12.5703125" style="2" customWidth="1"/>
    <col min="28" max="31" width="10.7109375" style="2" customWidth="1"/>
    <col min="32" max="72" width="3.7109375" style="1" customWidth="1"/>
    <col min="73" max="16384" width="9.140625" style="1"/>
  </cols>
  <sheetData>
    <row r="1" spans="1:31" x14ac:dyDescent="0.25">
      <c r="V1" s="2"/>
      <c r="AE1" s="4" t="s">
        <v>0</v>
      </c>
    </row>
    <row r="2" spans="1:31" x14ac:dyDescent="0.25">
      <c r="V2" s="2"/>
    </row>
    <row r="3" spans="1:31" ht="20.100000000000001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V4" s="2"/>
      <c r="AE4" s="4" t="s">
        <v>2</v>
      </c>
    </row>
    <row r="5" spans="1:31" x14ac:dyDescent="0.25">
      <c r="V5" s="2"/>
      <c r="AE5" s="4"/>
    </row>
    <row r="6" spans="1:31" ht="50.1" customHeight="1" x14ac:dyDescent="0.25">
      <c r="A6" s="6" t="s">
        <v>3</v>
      </c>
      <c r="B6" s="6"/>
      <c r="C6" s="6"/>
      <c r="D6" s="7" t="s">
        <v>4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 t="s">
        <v>5</v>
      </c>
      <c r="Q6" s="7"/>
      <c r="R6" s="7"/>
      <c r="S6" s="7"/>
      <c r="T6" s="6" t="s">
        <v>6</v>
      </c>
      <c r="U6" s="7"/>
      <c r="V6" s="7"/>
      <c r="W6" s="7"/>
      <c r="X6" s="6" t="s">
        <v>7</v>
      </c>
      <c r="Y6" s="7"/>
      <c r="Z6" s="7"/>
      <c r="AA6" s="7"/>
      <c r="AB6" s="6" t="s">
        <v>8</v>
      </c>
      <c r="AC6" s="7"/>
      <c r="AD6" s="7"/>
      <c r="AE6" s="7"/>
    </row>
    <row r="7" spans="1:31" ht="75" customHeight="1" x14ac:dyDescent="0.25">
      <c r="A7" s="6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 t="s">
        <v>9</v>
      </c>
      <c r="Q7" s="8" t="s">
        <v>10</v>
      </c>
      <c r="R7" s="8" t="s">
        <v>11</v>
      </c>
      <c r="S7" s="8" t="s">
        <v>12</v>
      </c>
      <c r="T7" s="9" t="s">
        <v>9</v>
      </c>
      <c r="U7" s="9" t="s">
        <v>10</v>
      </c>
      <c r="V7" s="9" t="s">
        <v>11</v>
      </c>
      <c r="W7" s="10" t="s">
        <v>12</v>
      </c>
      <c r="X7" s="9" t="s">
        <v>9</v>
      </c>
      <c r="Y7" s="9" t="s">
        <v>10</v>
      </c>
      <c r="Z7" s="9" t="s">
        <v>11</v>
      </c>
      <c r="AA7" s="9" t="s">
        <v>12</v>
      </c>
      <c r="AB7" s="9" t="s">
        <v>9</v>
      </c>
      <c r="AC7" s="9" t="s">
        <v>10</v>
      </c>
      <c r="AD7" s="9" t="s">
        <v>11</v>
      </c>
      <c r="AE7" s="9" t="s">
        <v>12</v>
      </c>
    </row>
    <row r="8" spans="1:31" ht="20.100000000000001" customHeight="1" x14ac:dyDescent="0.25">
      <c r="A8" s="11">
        <v>3102</v>
      </c>
      <c r="B8" s="11"/>
      <c r="C8" s="11"/>
      <c r="D8" s="12" t="s">
        <v>13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>
        <f>SUM(Q8:S8)</f>
        <v>67818.100000000006</v>
      </c>
      <c r="Q8" s="13">
        <f t="shared" ref="Q8:AA8" si="0">SUM(Q9+Q18)</f>
        <v>60768.1</v>
      </c>
      <c r="R8" s="13">
        <f t="shared" si="0"/>
        <v>0</v>
      </c>
      <c r="S8" s="13">
        <f t="shared" si="0"/>
        <v>7050</v>
      </c>
      <c r="T8" s="13">
        <f>SUM(T9+T18)</f>
        <v>73894.296000000002</v>
      </c>
      <c r="U8" s="13">
        <f t="shared" si="0"/>
        <v>59200.646000000001</v>
      </c>
      <c r="V8" s="13">
        <f t="shared" si="0"/>
        <v>5177.7219999999998</v>
      </c>
      <c r="W8" s="13">
        <f t="shared" si="0"/>
        <v>7864.4789999999994</v>
      </c>
      <c r="X8" s="13">
        <f>SUM(X9+X18)</f>
        <v>68900.618119999999</v>
      </c>
      <c r="Y8" s="13">
        <f>SUM(Y9+Y18)</f>
        <v>59097.655509999997</v>
      </c>
      <c r="Z8" s="13">
        <f t="shared" si="0"/>
        <v>2418.0879999999997</v>
      </c>
      <c r="AA8" s="13">
        <f t="shared" si="0"/>
        <v>7384.8746099999998</v>
      </c>
      <c r="AB8" s="14">
        <f>X8/T8</f>
        <v>0.93242133492955936</v>
      </c>
      <c r="AC8" s="14">
        <f>Y8/U8</f>
        <v>0.99826031476075439</v>
      </c>
      <c r="AD8" s="14">
        <f>Z8/V8</f>
        <v>0.46701773482624209</v>
      </c>
      <c r="AE8" s="14">
        <f>AA8/W8</f>
        <v>0.93901638112327601</v>
      </c>
    </row>
    <row r="9" spans="1:31" ht="20.100000000000001" customHeight="1" x14ac:dyDescent="0.25">
      <c r="A9" s="15"/>
      <c r="B9" s="15"/>
      <c r="C9" s="15"/>
      <c r="D9" s="16" t="s">
        <v>14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3">
        <f t="shared" ref="P9:P19" si="1">SUM(Q9:S9)</f>
        <v>59628.1</v>
      </c>
      <c r="Q9" s="17">
        <f t="shared" ref="Q9:AA9" si="2">SUM(Q10:Q17)</f>
        <v>52763.1</v>
      </c>
      <c r="R9" s="17">
        <f t="shared" si="2"/>
        <v>0</v>
      </c>
      <c r="S9" s="17">
        <f t="shared" si="2"/>
        <v>6865</v>
      </c>
      <c r="T9" s="17">
        <f>SUM(T10:T17)</f>
        <v>61807.27</v>
      </c>
      <c r="U9" s="17">
        <f>SUM(U10:U17)</f>
        <v>48710.6</v>
      </c>
      <c r="V9" s="17">
        <f t="shared" si="2"/>
        <v>3765.7420000000002</v>
      </c>
      <c r="W9" s="17">
        <f t="shared" si="2"/>
        <v>7679.4789999999994</v>
      </c>
      <c r="X9" s="17">
        <f>SUM(X10:X17)</f>
        <v>57237.814119999995</v>
      </c>
      <c r="Y9" s="17">
        <f t="shared" si="2"/>
        <v>48607.805509999998</v>
      </c>
      <c r="Z9" s="17">
        <f t="shared" si="2"/>
        <v>1379.828</v>
      </c>
      <c r="AA9" s="17">
        <f t="shared" si="2"/>
        <v>7250.1806099999994</v>
      </c>
      <c r="AB9" s="18">
        <f t="shared" ref="AB9:AE19" si="3">X9/T9</f>
        <v>0.92606928149390833</v>
      </c>
      <c r="AC9" s="18">
        <f>Y9/U9</f>
        <v>0.99788968951316548</v>
      </c>
      <c r="AD9" s="18">
        <f>Z9/V9</f>
        <v>0.36641596795531928</v>
      </c>
      <c r="AE9" s="18">
        <f>AA9/W9</f>
        <v>0.94409797982389165</v>
      </c>
    </row>
    <row r="10" spans="1:31" ht="20.100000000000001" customHeight="1" x14ac:dyDescent="0.25">
      <c r="A10" s="19"/>
      <c r="B10" s="19"/>
      <c r="C10" s="19"/>
      <c r="D10" s="20" t="s">
        <v>15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1">
        <f t="shared" si="1"/>
        <v>11114.1</v>
      </c>
      <c r="Q10" s="21">
        <f>SUM(Q32+Q54+Q76+Q98+Q120+Q142)</f>
        <v>8437.1</v>
      </c>
      <c r="R10" s="21"/>
      <c r="S10" s="21">
        <f t="shared" ref="S10:U11" si="4">SUM(S32+S54+S76+S98+S120+S142)</f>
        <v>2677</v>
      </c>
      <c r="T10" s="21">
        <f t="shared" si="4"/>
        <v>11815.32</v>
      </c>
      <c r="U10" s="21">
        <f t="shared" si="4"/>
        <v>8437.1</v>
      </c>
      <c r="V10" s="21"/>
      <c r="W10" s="22">
        <f t="shared" ref="W10:AA14" si="5">SUM(W32+W54+W76+W98+W120+W142)</f>
        <v>3378.22</v>
      </c>
      <c r="X10" s="21">
        <f t="shared" si="5"/>
        <v>11557.901</v>
      </c>
      <c r="Y10" s="21">
        <f t="shared" si="5"/>
        <v>8437.1</v>
      </c>
      <c r="Z10" s="21">
        <f t="shared" si="5"/>
        <v>0</v>
      </c>
      <c r="AA10" s="21">
        <f t="shared" si="5"/>
        <v>3120.8009999999999</v>
      </c>
      <c r="AB10" s="23">
        <f t="shared" si="3"/>
        <v>0.97821311653006437</v>
      </c>
      <c r="AC10" s="23">
        <f t="shared" si="3"/>
        <v>1</v>
      </c>
      <c r="AD10" s="23"/>
      <c r="AE10" s="23"/>
    </row>
    <row r="11" spans="1:31" ht="20.100000000000001" customHeight="1" x14ac:dyDescent="0.25">
      <c r="A11" s="19"/>
      <c r="B11" s="19"/>
      <c r="C11" s="19"/>
      <c r="D11" s="20" t="s">
        <v>16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>
        <f t="shared" si="1"/>
        <v>47027</v>
      </c>
      <c r="Q11" s="21">
        <f>SUM(Q33+Q55+Q77+Q99+Q121+Q143)</f>
        <v>43629</v>
      </c>
      <c r="R11" s="21">
        <f>SUM(R33+R55+R77+R99+R121+R143)</f>
        <v>0</v>
      </c>
      <c r="S11" s="21">
        <f t="shared" si="4"/>
        <v>3398</v>
      </c>
      <c r="T11" s="21">
        <f t="shared" si="4"/>
        <v>45899.851999999999</v>
      </c>
      <c r="U11" s="21">
        <f t="shared" si="4"/>
        <v>39531.03</v>
      </c>
      <c r="V11" s="21">
        <f>SUM(V33+V55+V77+V99+V121+V143)</f>
        <v>3007.5630000000001</v>
      </c>
      <c r="W11" s="22">
        <f>SUM(W33+W55+W77+W99+W121+W143)</f>
        <v>3361.259</v>
      </c>
      <c r="X11" s="21">
        <f t="shared" si="5"/>
        <v>43985.031999999999</v>
      </c>
      <c r="Y11" s="21">
        <f t="shared" si="5"/>
        <v>39486.205000000002</v>
      </c>
      <c r="Z11" s="21">
        <f>SUM(Z33+Z55+Z77+Z99+Z121+Z143)</f>
        <v>1305.3330000000001</v>
      </c>
      <c r="AA11" s="21">
        <f t="shared" si="5"/>
        <v>3193.4940000000001</v>
      </c>
      <c r="AB11" s="23">
        <f>X11/T11</f>
        <v>0.95828265415757763</v>
      </c>
      <c r="AC11" s="23">
        <f t="shared" si="3"/>
        <v>0.99886608064601412</v>
      </c>
      <c r="AD11" s="23">
        <f t="shared" si="3"/>
        <v>0.43401684353744213</v>
      </c>
      <c r="AE11" s="23">
        <f t="shared" si="3"/>
        <v>0.95008864238072699</v>
      </c>
    </row>
    <row r="12" spans="1:31" ht="20.100000000000001" customHeight="1" x14ac:dyDescent="0.25">
      <c r="A12" s="19"/>
      <c r="B12" s="19"/>
      <c r="C12" s="19"/>
      <c r="D12" s="20" t="s">
        <v>17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1"/>
      <c r="Q12" s="21"/>
      <c r="R12" s="21"/>
      <c r="S12" s="21"/>
      <c r="T12" s="21"/>
      <c r="U12" s="21"/>
      <c r="V12" s="21"/>
      <c r="W12" s="22"/>
      <c r="X12" s="21">
        <f t="shared" si="5"/>
        <v>0</v>
      </c>
      <c r="Y12" s="21"/>
      <c r="Z12" s="21"/>
      <c r="AA12" s="21"/>
      <c r="AB12" s="23"/>
      <c r="AC12" s="23"/>
      <c r="AD12" s="23"/>
      <c r="AE12" s="23"/>
    </row>
    <row r="13" spans="1:31" ht="20.100000000000001" customHeight="1" x14ac:dyDescent="0.25">
      <c r="A13" s="19"/>
      <c r="B13" s="19"/>
      <c r="C13" s="19"/>
      <c r="D13" s="20" t="s">
        <v>18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1"/>
      <c r="Q13" s="21"/>
      <c r="R13" s="21"/>
      <c r="S13" s="21"/>
      <c r="T13" s="21"/>
      <c r="U13" s="21"/>
      <c r="V13" s="21"/>
      <c r="W13" s="22"/>
      <c r="X13" s="21">
        <f t="shared" si="5"/>
        <v>0</v>
      </c>
      <c r="Y13" s="21"/>
      <c r="Z13" s="21"/>
      <c r="AA13" s="21"/>
      <c r="AB13" s="23"/>
      <c r="AC13" s="23"/>
      <c r="AD13" s="23"/>
      <c r="AE13" s="23"/>
    </row>
    <row r="14" spans="1:31" ht="20.100000000000001" customHeight="1" x14ac:dyDescent="0.25">
      <c r="A14" s="19"/>
      <c r="B14" s="19"/>
      <c r="C14" s="19"/>
      <c r="D14" s="20" t="s">
        <v>19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1"/>
      <c r="Q14" s="21"/>
      <c r="R14" s="21"/>
      <c r="S14" s="21"/>
      <c r="T14" s="21">
        <f>T124</f>
        <v>212</v>
      </c>
      <c r="U14" s="21">
        <f>U124</f>
        <v>212</v>
      </c>
      <c r="V14" s="21">
        <f>V124</f>
        <v>0</v>
      </c>
      <c r="W14" s="21">
        <f t="shared" ref="W14" si="6">W124</f>
        <v>0</v>
      </c>
      <c r="X14" s="21">
        <f t="shared" si="5"/>
        <v>183.24</v>
      </c>
      <c r="Y14" s="21">
        <f>Y124</f>
        <v>183.24</v>
      </c>
      <c r="Z14" s="21"/>
      <c r="AA14" s="21"/>
      <c r="AB14" s="23"/>
      <c r="AC14" s="23"/>
      <c r="AD14" s="23"/>
      <c r="AE14" s="23"/>
    </row>
    <row r="15" spans="1:31" ht="20.100000000000001" customHeight="1" x14ac:dyDescent="0.25">
      <c r="A15" s="19"/>
      <c r="B15" s="19"/>
      <c r="C15" s="19"/>
      <c r="D15" s="20" t="s">
        <v>20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1">
        <f t="shared" si="1"/>
        <v>855</v>
      </c>
      <c r="Q15" s="21">
        <f>SUM(Q37+Q59+Q81+Q103+Q125+Q147)</f>
        <v>155</v>
      </c>
      <c r="R15" s="21"/>
      <c r="S15" s="21">
        <f>SUM(S37+S59+S81+S103+S125+S147)</f>
        <v>700</v>
      </c>
      <c r="T15" s="21">
        <f>SUM(T37+T59+T81+T103+T125+T147)</f>
        <v>1697.479</v>
      </c>
      <c r="U15" s="21">
        <f>SUM(U37+U59+U81+U103+U125+U147)</f>
        <v>159.30000000000001</v>
      </c>
      <c r="V15" s="21">
        <f>SUM(V37+V59+V81+V103+V125+V147)</f>
        <v>758.17899999999997</v>
      </c>
      <c r="W15" s="22">
        <f t="shared" ref="W15:Y17" si="7">SUM(W37+W59+W81+W103+W125+W147)</f>
        <v>780</v>
      </c>
      <c r="X15" s="21">
        <f t="shared" si="7"/>
        <v>1010.44751</v>
      </c>
      <c r="Y15" s="21">
        <f t="shared" si="7"/>
        <v>155.95251000000002</v>
      </c>
      <c r="Z15" s="21">
        <f>SUM(Z37)</f>
        <v>74.495000000000005</v>
      </c>
      <c r="AA15" s="21">
        <f>SUM(AA37+AA59+AA81+AA103+AA125+AA147)</f>
        <v>780</v>
      </c>
      <c r="AB15" s="23">
        <f t="shared" si="3"/>
        <v>0.59526362918186315</v>
      </c>
      <c r="AC15" s="23">
        <f t="shared" si="3"/>
        <v>0.97898625235404901</v>
      </c>
      <c r="AD15" s="23">
        <f>Z15/V15</f>
        <v>9.8255161380096268E-2</v>
      </c>
      <c r="AE15" s="23">
        <f t="shared" si="3"/>
        <v>1</v>
      </c>
    </row>
    <row r="16" spans="1:31" ht="20.100000000000001" customHeight="1" x14ac:dyDescent="0.25">
      <c r="A16" s="19"/>
      <c r="B16" s="19"/>
      <c r="C16" s="19"/>
      <c r="D16" s="20" t="s">
        <v>21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1">
        <f t="shared" si="1"/>
        <v>50</v>
      </c>
      <c r="Q16" s="21">
        <f>SUM(Q38+Q60+Q82+Q104+Q126+Q148)</f>
        <v>40</v>
      </c>
      <c r="R16" s="21"/>
      <c r="S16" s="21">
        <f t="shared" ref="Q16:Z19" si="8">SUM(S38+S60+S82+S104+S126+S148)</f>
        <v>10</v>
      </c>
      <c r="T16" s="21">
        <f>SUM(T38+T60+T82+T104+T126+T148)</f>
        <v>50</v>
      </c>
      <c r="U16" s="21">
        <f>SUM(U38+U60+U82+U104+U126+U148)</f>
        <v>40</v>
      </c>
      <c r="V16" s="21"/>
      <c r="W16" s="22">
        <f t="shared" si="7"/>
        <v>10</v>
      </c>
      <c r="X16" s="21">
        <f t="shared" si="7"/>
        <v>40.162610000000001</v>
      </c>
      <c r="Y16" s="21">
        <f t="shared" si="7"/>
        <v>32.865000000000002</v>
      </c>
      <c r="Z16" s="21"/>
      <c r="AA16" s="21">
        <f>SUM(AA38+AA60+AA82+AA104+AA126+AA148)</f>
        <v>7.2976099999999997</v>
      </c>
      <c r="AB16" s="23">
        <f t="shared" si="3"/>
        <v>0.80325219999999997</v>
      </c>
      <c r="AC16" s="23">
        <f>Y16/U16</f>
        <v>0.82162500000000005</v>
      </c>
      <c r="AD16" s="23"/>
      <c r="AE16" s="23">
        <f t="shared" si="3"/>
        <v>0.72976099999999999</v>
      </c>
    </row>
    <row r="17" spans="1:31" ht="20.100000000000001" customHeight="1" x14ac:dyDescent="0.25">
      <c r="A17" s="19"/>
      <c r="B17" s="19"/>
      <c r="C17" s="19"/>
      <c r="D17" s="20" t="s">
        <v>22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>
        <f t="shared" si="1"/>
        <v>582</v>
      </c>
      <c r="Q17" s="21">
        <f t="shared" si="8"/>
        <v>502</v>
      </c>
      <c r="R17" s="21"/>
      <c r="S17" s="21">
        <f t="shared" si="8"/>
        <v>80</v>
      </c>
      <c r="T17" s="21">
        <f>SUM(T39+T61+T83+T105+T127+T149)</f>
        <v>2132.6190000000001</v>
      </c>
      <c r="U17" s="21">
        <f>SUM(U39+U61+U83+U105+U127+U149)</f>
        <v>331.17</v>
      </c>
      <c r="V17" s="21"/>
      <c r="W17" s="22">
        <f t="shared" si="7"/>
        <v>150</v>
      </c>
      <c r="X17" s="21">
        <f t="shared" si="7"/>
        <v>461.03100000000001</v>
      </c>
      <c r="Y17" s="21">
        <f t="shared" si="7"/>
        <v>312.44299999999998</v>
      </c>
      <c r="Z17" s="21"/>
      <c r="AA17" s="21">
        <f>SUM(AA39+AA61+AA83+AA105+AA127+AA149)</f>
        <v>148.58799999999999</v>
      </c>
      <c r="AB17" s="23">
        <f t="shared" si="3"/>
        <v>0.21618066799554914</v>
      </c>
      <c r="AC17" s="23">
        <f t="shared" si="3"/>
        <v>0.94345200350273262</v>
      </c>
      <c r="AD17" s="23"/>
      <c r="AE17" s="23">
        <f t="shared" si="3"/>
        <v>0.99058666666666662</v>
      </c>
    </row>
    <row r="18" spans="1:31" s="24" customFormat="1" ht="20.100000000000001" customHeight="1" x14ac:dyDescent="0.25">
      <c r="A18" s="15"/>
      <c r="B18" s="15"/>
      <c r="C18" s="15"/>
      <c r="D18" s="16" t="s">
        <v>23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3">
        <f t="shared" si="1"/>
        <v>8190</v>
      </c>
      <c r="Q18" s="13">
        <f t="shared" si="8"/>
        <v>8005</v>
      </c>
      <c r="R18" s="13">
        <f t="shared" si="8"/>
        <v>0</v>
      </c>
      <c r="S18" s="13">
        <f t="shared" si="8"/>
        <v>185</v>
      </c>
      <c r="T18" s="13">
        <f>SUM(T40+T62+T84+T106+T128+T150)</f>
        <v>12087.026000000002</v>
      </c>
      <c r="U18" s="13">
        <f t="shared" si="8"/>
        <v>10490.046</v>
      </c>
      <c r="V18" s="13">
        <f t="shared" si="8"/>
        <v>1411.98</v>
      </c>
      <c r="W18" s="13">
        <f t="shared" si="8"/>
        <v>185</v>
      </c>
      <c r="X18" s="13">
        <f t="shared" si="8"/>
        <v>11662.804</v>
      </c>
      <c r="Y18" s="13">
        <f>SUM(Y40+Y62+Y84+Y106+Y128+Y150)</f>
        <v>10489.85</v>
      </c>
      <c r="Z18" s="13">
        <f t="shared" ref="Z18:Z19" si="9">SUM(Z40+Z62+Z84+Z106+Z128+Z150)</f>
        <v>1038.26</v>
      </c>
      <c r="AA18" s="13">
        <f>SUM(AA40+AA62+AA84+AA106+AA128+AA150)</f>
        <v>134.69399999999999</v>
      </c>
      <c r="AB18" s="14">
        <f t="shared" si="3"/>
        <v>0.96490269814923857</v>
      </c>
      <c r="AC18" s="14">
        <f>Y18/U18</f>
        <v>0.9999813156205416</v>
      </c>
      <c r="AD18" s="14">
        <f>Z18/V18</f>
        <v>0.73532203005708296</v>
      </c>
      <c r="AE18" s="14">
        <f>AA18/W18</f>
        <v>0.72807567567567566</v>
      </c>
    </row>
    <row r="19" spans="1:31" ht="20.100000000000001" customHeight="1" x14ac:dyDescent="0.25">
      <c r="A19" s="19"/>
      <c r="B19" s="19"/>
      <c r="C19" s="19"/>
      <c r="D19" s="20" t="s">
        <v>24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>
        <f t="shared" si="1"/>
        <v>8190</v>
      </c>
      <c r="Q19" s="21">
        <f>SUM(Q41+Q63+Q85+Q107+Q129+Q151)</f>
        <v>8005</v>
      </c>
      <c r="R19" s="21">
        <f t="shared" si="8"/>
        <v>0</v>
      </c>
      <c r="S19" s="21">
        <f t="shared" si="8"/>
        <v>185</v>
      </c>
      <c r="T19" s="21">
        <f t="shared" si="8"/>
        <v>11115.026000000002</v>
      </c>
      <c r="U19" s="21">
        <f>SUM(U41+U63+U85+U107+U129+U151)</f>
        <v>10490.046</v>
      </c>
      <c r="V19" s="21">
        <f>SUM(V41+V63+V85+V107+V129+V151)</f>
        <v>1411.98</v>
      </c>
      <c r="W19" s="22">
        <f t="shared" si="8"/>
        <v>185</v>
      </c>
      <c r="X19" s="21">
        <f>SUM(X41+X63+X85+X107+X129+X151)</f>
        <v>10690.804</v>
      </c>
      <c r="Y19" s="21">
        <f>SUM(Y41+Y63+Y85+Y107+Y129+Y151)</f>
        <v>10489.85</v>
      </c>
      <c r="Z19" s="21">
        <f t="shared" si="9"/>
        <v>1038.26</v>
      </c>
      <c r="AA19" s="21">
        <f>SUM(AA41+AA63+AA85+AA107+AA129+AA151)</f>
        <v>134.69399999999999</v>
      </c>
      <c r="AB19" s="23">
        <f t="shared" si="3"/>
        <v>0.96183346759602706</v>
      </c>
      <c r="AC19" s="23">
        <f t="shared" si="3"/>
        <v>0.9999813156205416</v>
      </c>
      <c r="AD19" s="23">
        <f t="shared" si="3"/>
        <v>0.73532203005708296</v>
      </c>
      <c r="AE19" s="23">
        <f t="shared" si="3"/>
        <v>0.72807567567567566</v>
      </c>
    </row>
    <row r="20" spans="1:31" ht="20.100000000000001" customHeight="1" x14ac:dyDescent="0.25">
      <c r="A20" s="19"/>
      <c r="B20" s="19"/>
      <c r="C20" s="19"/>
      <c r="D20" s="20" t="s">
        <v>25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/>
      <c r="Q20" s="21"/>
      <c r="R20" s="21"/>
      <c r="S20" s="21"/>
      <c r="T20" s="25"/>
      <c r="U20" s="25"/>
      <c r="V20" s="25"/>
      <c r="W20" s="26"/>
      <c r="X20" s="25"/>
      <c r="Y20" s="25"/>
      <c r="Z20" s="25"/>
      <c r="AA20" s="25"/>
      <c r="AB20" s="27"/>
      <c r="AC20" s="27"/>
      <c r="AD20" s="27"/>
      <c r="AE20" s="27"/>
    </row>
    <row r="21" spans="1:31" ht="20.100000000000001" customHeight="1" x14ac:dyDescent="0.25">
      <c r="A21" s="19"/>
      <c r="B21" s="19"/>
      <c r="C21" s="19"/>
      <c r="D21" s="20" t="s">
        <v>26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1"/>
      <c r="Q21" s="21"/>
      <c r="R21" s="21"/>
      <c r="S21" s="21"/>
      <c r="T21" s="25"/>
      <c r="U21" s="25"/>
      <c r="V21" s="25"/>
      <c r="W21" s="26"/>
      <c r="X21" s="25"/>
      <c r="Y21" s="25"/>
      <c r="Z21" s="25"/>
      <c r="AA21" s="25"/>
      <c r="AB21" s="27"/>
      <c r="AC21" s="27"/>
      <c r="AD21" s="27"/>
      <c r="AE21" s="27"/>
    </row>
    <row r="22" spans="1:31" ht="20.100000000000001" customHeight="1" x14ac:dyDescent="0.25">
      <c r="A22" s="19"/>
      <c r="B22" s="19"/>
      <c r="C22" s="19"/>
      <c r="D22" s="20" t="s">
        <v>27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1"/>
      <c r="Q22" s="21"/>
      <c r="R22" s="21"/>
      <c r="S22" s="21"/>
      <c r="T22" s="25"/>
      <c r="U22" s="25"/>
      <c r="V22" s="25"/>
      <c r="W22" s="26"/>
      <c r="X22" s="25"/>
      <c r="Y22" s="25"/>
      <c r="Z22" s="25"/>
      <c r="AA22" s="25"/>
      <c r="AB22" s="27"/>
      <c r="AC22" s="27"/>
      <c r="AD22" s="27"/>
      <c r="AE22" s="27"/>
    </row>
    <row r="23" spans="1:31" s="24" customFormat="1" ht="20.100000000000001" customHeight="1" x14ac:dyDescent="0.25">
      <c r="A23" s="15"/>
      <c r="B23" s="15"/>
      <c r="C23" s="15"/>
      <c r="D23" s="16" t="s">
        <v>28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  <c r="Q23" s="17"/>
      <c r="R23" s="17"/>
      <c r="S23" s="17"/>
      <c r="T23" s="28"/>
      <c r="U23" s="28"/>
      <c r="V23" s="28"/>
      <c r="W23" s="28"/>
      <c r="X23" s="28"/>
      <c r="Y23" s="28"/>
      <c r="Z23" s="28"/>
      <c r="AA23" s="28"/>
      <c r="AB23" s="29"/>
      <c r="AC23" s="29"/>
      <c r="AD23" s="29"/>
      <c r="AE23" s="29"/>
    </row>
    <row r="24" spans="1:31" ht="20.100000000000001" customHeight="1" x14ac:dyDescent="0.25">
      <c r="A24" s="19"/>
      <c r="B24" s="19"/>
      <c r="C24" s="19"/>
      <c r="D24" s="20" t="s">
        <v>29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1"/>
      <c r="Q24" s="21"/>
      <c r="R24" s="21"/>
      <c r="S24" s="21"/>
      <c r="T24" s="25"/>
      <c r="U24" s="25"/>
      <c r="V24" s="25"/>
      <c r="W24" s="26"/>
      <c r="X24" s="25"/>
      <c r="Y24" s="25"/>
      <c r="Z24" s="25"/>
      <c r="AA24" s="25"/>
      <c r="AB24" s="27"/>
      <c r="AC24" s="27"/>
      <c r="AD24" s="27"/>
      <c r="AE24" s="27"/>
    </row>
    <row r="25" spans="1:31" ht="20.100000000000001" customHeight="1" x14ac:dyDescent="0.25">
      <c r="A25" s="19"/>
      <c r="B25" s="19"/>
      <c r="C25" s="19"/>
      <c r="D25" s="20" t="s">
        <v>30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1"/>
      <c r="Q25" s="21"/>
      <c r="R25" s="21"/>
      <c r="S25" s="21"/>
      <c r="T25" s="25"/>
      <c r="U25" s="25"/>
      <c r="V25" s="25"/>
      <c r="W25" s="26"/>
      <c r="X25" s="25"/>
      <c r="Y25" s="25"/>
      <c r="Z25" s="25"/>
      <c r="AA25" s="25"/>
      <c r="AB25" s="27"/>
      <c r="AC25" s="27"/>
      <c r="AD25" s="27"/>
      <c r="AE25" s="27"/>
    </row>
    <row r="26" spans="1:31" ht="30" customHeight="1" x14ac:dyDescent="0.25">
      <c r="A26" s="19"/>
      <c r="B26" s="19"/>
      <c r="C26" s="19"/>
      <c r="D26" s="30" t="s">
        <v>31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1"/>
      <c r="Q26" s="21"/>
      <c r="R26" s="21"/>
      <c r="S26" s="21"/>
      <c r="T26" s="25"/>
      <c r="U26" s="25"/>
      <c r="V26" s="25"/>
      <c r="W26" s="26"/>
      <c r="X26" s="25"/>
      <c r="Y26" s="25"/>
      <c r="Z26" s="25"/>
      <c r="AA26" s="25"/>
      <c r="AB26" s="27"/>
      <c r="AC26" s="27"/>
      <c r="AD26" s="27"/>
      <c r="AE26" s="27"/>
    </row>
    <row r="27" spans="1:31" s="24" customFormat="1" ht="20.100000000000001" customHeight="1" x14ac:dyDescent="0.25">
      <c r="A27" s="15"/>
      <c r="B27" s="15"/>
      <c r="C27" s="15"/>
      <c r="D27" s="16" t="s">
        <v>32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7"/>
      <c r="Q27" s="17"/>
      <c r="R27" s="17"/>
      <c r="S27" s="17"/>
      <c r="T27" s="28"/>
      <c r="U27" s="28"/>
      <c r="V27" s="28"/>
      <c r="W27" s="28"/>
      <c r="X27" s="28"/>
      <c r="Y27" s="28"/>
      <c r="Z27" s="28"/>
      <c r="AA27" s="28"/>
      <c r="AB27" s="29"/>
      <c r="AC27" s="29"/>
      <c r="AD27" s="29"/>
      <c r="AE27" s="29"/>
    </row>
    <row r="28" spans="1:31" ht="20.100000000000001" customHeight="1" x14ac:dyDescent="0.25">
      <c r="A28" s="19"/>
      <c r="B28" s="19"/>
      <c r="C28" s="19"/>
      <c r="D28" s="20" t="s">
        <v>29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  <c r="Q28" s="21"/>
      <c r="R28" s="21"/>
      <c r="S28" s="21"/>
      <c r="T28" s="25"/>
      <c r="U28" s="25"/>
      <c r="V28" s="25"/>
      <c r="W28" s="26"/>
      <c r="X28" s="25"/>
      <c r="Y28" s="25"/>
      <c r="Z28" s="25"/>
      <c r="AA28" s="25"/>
      <c r="AB28" s="27"/>
      <c r="AC28" s="27"/>
      <c r="AD28" s="27"/>
      <c r="AE28" s="27"/>
    </row>
    <row r="29" spans="1:31" ht="20.100000000000001" customHeight="1" x14ac:dyDescent="0.25">
      <c r="A29" s="19"/>
      <c r="B29" s="19"/>
      <c r="C29" s="19"/>
      <c r="D29" s="20" t="s">
        <v>30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/>
      <c r="Q29" s="21"/>
      <c r="R29" s="21"/>
      <c r="S29" s="21"/>
      <c r="T29" s="25"/>
      <c r="U29" s="25"/>
      <c r="V29" s="25"/>
      <c r="W29" s="26"/>
      <c r="X29" s="25"/>
      <c r="Y29" s="25"/>
      <c r="Z29" s="25"/>
      <c r="AA29" s="25"/>
      <c r="AB29" s="27"/>
      <c r="AC29" s="27"/>
      <c r="AD29" s="27"/>
      <c r="AE29" s="27"/>
    </row>
    <row r="30" spans="1:31" ht="69" customHeight="1" x14ac:dyDescent="0.25">
      <c r="A30" s="31">
        <v>310201</v>
      </c>
      <c r="B30" s="32"/>
      <c r="C30" s="33"/>
      <c r="D30" s="34" t="s">
        <v>33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13">
        <f>SUM(Q30:S30)</f>
        <v>16668.099999999999</v>
      </c>
      <c r="Q30" s="13">
        <f>Q31+Q40</f>
        <v>9618.1</v>
      </c>
      <c r="R30" s="13">
        <f t="shared" ref="R30:AA30" si="10">R31+R40</f>
        <v>0</v>
      </c>
      <c r="S30" s="13">
        <f t="shared" si="10"/>
        <v>7050</v>
      </c>
      <c r="T30" s="13">
        <f>SUM(U30:W30)</f>
        <v>24473.08</v>
      </c>
      <c r="U30" s="13">
        <f t="shared" si="10"/>
        <v>9779.43</v>
      </c>
      <c r="V30" s="13">
        <f>V31+V40</f>
        <v>6829.1710000000003</v>
      </c>
      <c r="W30" s="13">
        <f t="shared" si="10"/>
        <v>7864.4789999999994</v>
      </c>
      <c r="X30" s="13">
        <f>X31+X40</f>
        <v>19574.113609999997</v>
      </c>
      <c r="Y30" s="13">
        <f t="shared" si="10"/>
        <v>9771.1510000000017</v>
      </c>
      <c r="Z30" s="13">
        <f t="shared" si="10"/>
        <v>2418.0879999999997</v>
      </c>
      <c r="AA30" s="13">
        <f t="shared" si="10"/>
        <v>7384.8746099999998</v>
      </c>
      <c r="AB30" s="14">
        <f t="shared" ref="AB30:AC33" si="11">X30/T30</f>
        <v>0.79982223774040684</v>
      </c>
      <c r="AC30" s="14">
        <f t="shared" si="11"/>
        <v>0.9991534271424819</v>
      </c>
      <c r="AD30" s="14">
        <f>Z30/V30</f>
        <v>0.3540822158355677</v>
      </c>
      <c r="AE30" s="14">
        <f>AA30/W30</f>
        <v>0.93901638112327601</v>
      </c>
    </row>
    <row r="31" spans="1:31" ht="20.100000000000001" customHeight="1" x14ac:dyDescent="0.25">
      <c r="A31" s="15"/>
      <c r="B31" s="15"/>
      <c r="C31" s="15"/>
      <c r="D31" s="16" t="s">
        <v>14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7">
        <f>SUM(Q31:S31)</f>
        <v>16478.099999999999</v>
      </c>
      <c r="Q31" s="17">
        <f>SUM(Q32:Q39)</f>
        <v>9613.1</v>
      </c>
      <c r="R31" s="17">
        <f t="shared" ref="R31:AA31" si="12">SUM(R32:R39)</f>
        <v>0</v>
      </c>
      <c r="S31" s="17">
        <f t="shared" si="12"/>
        <v>6865</v>
      </c>
      <c r="T31" s="17">
        <f>SUM(U31:W31)</f>
        <v>22709.77</v>
      </c>
      <c r="U31" s="17">
        <f t="shared" si="12"/>
        <v>9613.1</v>
      </c>
      <c r="V31" s="17">
        <f t="shared" si="12"/>
        <v>5417.1910000000007</v>
      </c>
      <c r="W31" s="17">
        <f>SUM(W32:W39)</f>
        <v>7679.4789999999994</v>
      </c>
      <c r="X31" s="17">
        <f>SUM(Y31:AA31)</f>
        <v>18234.889609999998</v>
      </c>
      <c r="Y31" s="17">
        <f>SUM(Y32:Y39)</f>
        <v>9604.8810000000012</v>
      </c>
      <c r="Z31" s="17">
        <f t="shared" si="12"/>
        <v>1379.828</v>
      </c>
      <c r="AA31" s="17">
        <f t="shared" si="12"/>
        <v>7250.1806099999994</v>
      </c>
      <c r="AB31" s="14">
        <f t="shared" si="11"/>
        <v>0.8029535133997393</v>
      </c>
      <c r="AC31" s="14">
        <f t="shared" si="11"/>
        <v>0.99914502085695567</v>
      </c>
      <c r="AD31" s="14">
        <f>Z31/V31</f>
        <v>0.254712820722031</v>
      </c>
      <c r="AE31" s="14">
        <f>AA31/W31</f>
        <v>0.94409797982389165</v>
      </c>
    </row>
    <row r="32" spans="1:31" ht="20.100000000000001" customHeight="1" x14ac:dyDescent="0.25">
      <c r="A32" s="19"/>
      <c r="B32" s="19"/>
      <c r="C32" s="19"/>
      <c r="D32" s="20" t="s">
        <v>15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SUM(Q32:S32)</f>
        <v>11114.1</v>
      </c>
      <c r="Q32" s="21">
        <v>8437.1</v>
      </c>
      <c r="R32" s="21"/>
      <c r="S32" s="25">
        <v>2677</v>
      </c>
      <c r="T32" s="25">
        <f>SUM(U32:W32)</f>
        <v>11815.32</v>
      </c>
      <c r="U32" s="25">
        <v>8437.1</v>
      </c>
      <c r="V32" s="21"/>
      <c r="W32" s="26">
        <v>3378.22</v>
      </c>
      <c r="X32" s="25">
        <f>SUM(Y32:AA32)</f>
        <v>11557.901</v>
      </c>
      <c r="Y32" s="21">
        <f>[1]დანართი2.2!Y32</f>
        <v>8437.1</v>
      </c>
      <c r="Z32" s="25"/>
      <c r="AA32" s="25">
        <f>[1]დანართი2.2!AA32</f>
        <v>3120.8009999999999</v>
      </c>
      <c r="AB32" s="37">
        <f t="shared" si="11"/>
        <v>0.97821311653006437</v>
      </c>
      <c r="AC32" s="37">
        <f t="shared" si="11"/>
        <v>1</v>
      </c>
      <c r="AD32" s="37"/>
      <c r="AE32" s="37">
        <f t="shared" ref="AD32:AE41" si="13">AA32/W32</f>
        <v>0.92380040376292849</v>
      </c>
    </row>
    <row r="33" spans="1:31" ht="20.100000000000001" customHeight="1" x14ac:dyDescent="0.25">
      <c r="A33" s="19"/>
      <c r="B33" s="19"/>
      <c r="C33" s="19"/>
      <c r="D33" s="20" t="s">
        <v>16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>
        <f t="shared" ref="P33:P41" si="14">SUM(Q33:S33)</f>
        <v>4484</v>
      </c>
      <c r="Q33" s="21">
        <v>1086</v>
      </c>
      <c r="R33" s="21"/>
      <c r="S33" s="25">
        <v>3398</v>
      </c>
      <c r="T33" s="25">
        <f t="shared" ref="T33:T41" si="15">SUM(U33:W33)</f>
        <v>7454.8220000000001</v>
      </c>
      <c r="U33" s="25">
        <v>1086</v>
      </c>
      <c r="V33" s="21">
        <v>3007.5630000000001</v>
      </c>
      <c r="W33" s="26">
        <v>3361.259</v>
      </c>
      <c r="X33" s="25">
        <f>SUM(Y33:AA33)</f>
        <v>5584.018</v>
      </c>
      <c r="Y33" s="21">
        <f>[1]დანართი2.2!Y33</f>
        <v>1085.191</v>
      </c>
      <c r="Z33" s="25">
        <f>[1]დანართი2.2!Z33</f>
        <v>1305.3330000000001</v>
      </c>
      <c r="AA33" s="25">
        <f>[1]დანართი2.2!AA33</f>
        <v>3193.4940000000001</v>
      </c>
      <c r="AB33" s="37">
        <f t="shared" si="11"/>
        <v>0.74904779751951156</v>
      </c>
      <c r="AC33" s="37">
        <f t="shared" si="11"/>
        <v>0.99925506445672196</v>
      </c>
      <c r="AD33" s="37">
        <f t="shared" si="13"/>
        <v>0.43401684353744213</v>
      </c>
      <c r="AE33" s="37">
        <f t="shared" si="13"/>
        <v>0.95008864238072699</v>
      </c>
    </row>
    <row r="34" spans="1:31" ht="20.100000000000001" customHeight="1" x14ac:dyDescent="0.25">
      <c r="A34" s="19"/>
      <c r="B34" s="19"/>
      <c r="C34" s="19"/>
      <c r="D34" s="20" t="s">
        <v>17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/>
      <c r="Q34" s="21"/>
      <c r="R34" s="21"/>
      <c r="S34" s="25"/>
      <c r="T34" s="25"/>
      <c r="U34" s="25"/>
      <c r="V34" s="21"/>
      <c r="W34" s="26"/>
      <c r="X34" s="25"/>
      <c r="Y34" s="25"/>
      <c r="Z34" s="25"/>
      <c r="AA34" s="25"/>
      <c r="AB34" s="37"/>
      <c r="AC34" s="37"/>
      <c r="AD34" s="37"/>
      <c r="AE34" s="37"/>
    </row>
    <row r="35" spans="1:31" ht="20.100000000000001" customHeight="1" x14ac:dyDescent="0.25">
      <c r="A35" s="19"/>
      <c r="B35" s="19"/>
      <c r="C35" s="19"/>
      <c r="D35" s="20" t="s">
        <v>18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  <c r="Q35" s="21"/>
      <c r="R35" s="21"/>
      <c r="S35" s="25"/>
      <c r="T35" s="25"/>
      <c r="U35" s="25"/>
      <c r="V35" s="21"/>
      <c r="W35" s="26"/>
      <c r="X35" s="25"/>
      <c r="Y35" s="25"/>
      <c r="Z35" s="25"/>
      <c r="AA35" s="25"/>
      <c r="AB35" s="37"/>
      <c r="AC35" s="37"/>
      <c r="AD35" s="37"/>
      <c r="AE35" s="37"/>
    </row>
    <row r="36" spans="1:31" ht="20.100000000000001" customHeight="1" x14ac:dyDescent="0.25">
      <c r="A36" s="19"/>
      <c r="B36" s="19"/>
      <c r="C36" s="19"/>
      <c r="D36" s="20" t="s">
        <v>19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1"/>
      <c r="Q36" s="21"/>
      <c r="R36" s="21"/>
      <c r="S36" s="25"/>
      <c r="T36" s="25"/>
      <c r="U36" s="25"/>
      <c r="V36" s="21"/>
      <c r="W36" s="26"/>
      <c r="X36" s="25"/>
      <c r="Y36" s="25"/>
      <c r="Z36" s="25"/>
      <c r="AA36" s="25"/>
      <c r="AB36" s="37"/>
      <c r="AC36" s="37"/>
      <c r="AD36" s="37"/>
      <c r="AE36" s="37"/>
    </row>
    <row r="37" spans="1:31" ht="20.100000000000001" customHeight="1" x14ac:dyDescent="0.25">
      <c r="A37" s="19"/>
      <c r="B37" s="19"/>
      <c r="C37" s="19"/>
      <c r="D37" s="20" t="s">
        <v>20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1">
        <f t="shared" si="14"/>
        <v>700</v>
      </c>
      <c r="Q37" s="21"/>
      <c r="R37" s="21"/>
      <c r="S37" s="25">
        <v>700</v>
      </c>
      <c r="T37" s="25">
        <f t="shared" si="15"/>
        <v>1538.1790000000001</v>
      </c>
      <c r="U37" s="25"/>
      <c r="V37" s="21">
        <v>758.17899999999997</v>
      </c>
      <c r="W37" s="26">
        <v>780</v>
      </c>
      <c r="X37" s="25">
        <f>SUM(Y37:AA37)</f>
        <v>854.495</v>
      </c>
      <c r="Y37" s="25">
        <f>[1]დანართი2.2!Y37</f>
        <v>0</v>
      </c>
      <c r="Z37" s="25">
        <f>[1]დანართი2.2!Z37</f>
        <v>74.495000000000005</v>
      </c>
      <c r="AA37" s="25">
        <f>[1]დანართი2.2!AA37</f>
        <v>780</v>
      </c>
      <c r="AB37" s="37">
        <f>X37/T37</f>
        <v>0.55552377194071689</v>
      </c>
      <c r="AC37" s="37"/>
      <c r="AD37" s="37">
        <f t="shared" si="13"/>
        <v>9.8255161380096268E-2</v>
      </c>
      <c r="AE37" s="37">
        <f t="shared" si="13"/>
        <v>1</v>
      </c>
    </row>
    <row r="38" spans="1:31" ht="20.100000000000001" customHeight="1" x14ac:dyDescent="0.25">
      <c r="A38" s="19"/>
      <c r="B38" s="19"/>
      <c r="C38" s="19"/>
      <c r="D38" s="20" t="s">
        <v>21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1">
        <f t="shared" si="14"/>
        <v>50</v>
      </c>
      <c r="Q38" s="21">
        <v>40</v>
      </c>
      <c r="R38" s="21"/>
      <c r="S38" s="25">
        <v>10</v>
      </c>
      <c r="T38" s="25">
        <f t="shared" si="15"/>
        <v>50</v>
      </c>
      <c r="U38" s="25">
        <v>40</v>
      </c>
      <c r="V38" s="21"/>
      <c r="W38" s="26">
        <v>10</v>
      </c>
      <c r="X38" s="25">
        <f>SUM(Y38:AA38)</f>
        <v>40.162610000000001</v>
      </c>
      <c r="Y38" s="21">
        <f>[1]დანართი2.2!Y38</f>
        <v>32.865000000000002</v>
      </c>
      <c r="Z38" s="25">
        <f>[1]დანართი2.2!Z38</f>
        <v>0</v>
      </c>
      <c r="AA38" s="25">
        <f>[1]დანართი2.2!AA38</f>
        <v>7.2976099999999997</v>
      </c>
      <c r="AB38" s="37">
        <f>X38/T38</f>
        <v>0.80325219999999997</v>
      </c>
      <c r="AC38" s="37">
        <f>Y38/U38</f>
        <v>0.82162500000000005</v>
      </c>
      <c r="AD38" s="37"/>
      <c r="AE38" s="37">
        <f t="shared" si="13"/>
        <v>0.72976099999999999</v>
      </c>
    </row>
    <row r="39" spans="1:31" ht="20.100000000000001" customHeight="1" x14ac:dyDescent="0.25">
      <c r="A39" s="19"/>
      <c r="B39" s="19"/>
      <c r="C39" s="19"/>
      <c r="D39" s="20" t="s">
        <v>22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1">
        <f t="shared" si="14"/>
        <v>130</v>
      </c>
      <c r="Q39" s="21">
        <v>50</v>
      </c>
      <c r="R39" s="21"/>
      <c r="S39" s="25">
        <v>80</v>
      </c>
      <c r="T39" s="25">
        <f>SUM(U39:W39)</f>
        <v>1851.4490000000001</v>
      </c>
      <c r="U39" s="25">
        <v>50</v>
      </c>
      <c r="V39" s="21">
        <v>1651.4490000000001</v>
      </c>
      <c r="W39" s="26">
        <v>150</v>
      </c>
      <c r="X39" s="25">
        <f>SUM(Y39:AA39)</f>
        <v>198.31299999999999</v>
      </c>
      <c r="Y39" s="21">
        <f>[1]დანართი2.2!Y39</f>
        <v>49.725000000000001</v>
      </c>
      <c r="Z39" s="25">
        <f>[1]დანართი2.2!Z39</f>
        <v>0</v>
      </c>
      <c r="AA39" s="25">
        <f>[1]დანართი2.2!AA39</f>
        <v>148.58799999999999</v>
      </c>
      <c r="AB39" s="37">
        <f>X39/T39</f>
        <v>0.10711232121435696</v>
      </c>
      <c r="AC39" s="37">
        <f>Y39/U39</f>
        <v>0.99450000000000005</v>
      </c>
      <c r="AD39" s="37"/>
      <c r="AE39" s="37">
        <f t="shared" si="13"/>
        <v>0.99058666666666662</v>
      </c>
    </row>
    <row r="40" spans="1:31" s="24" customFormat="1" ht="20.100000000000001" customHeight="1" x14ac:dyDescent="0.25">
      <c r="A40" s="15"/>
      <c r="B40" s="15"/>
      <c r="C40" s="15"/>
      <c r="D40" s="16" t="s">
        <v>23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3">
        <f t="shared" si="14"/>
        <v>190</v>
      </c>
      <c r="Q40" s="13">
        <f>SUM(Q41:Q44)</f>
        <v>5</v>
      </c>
      <c r="R40" s="13">
        <f t="shared" ref="R40:AA40" si="16">SUM(R41:R44)</f>
        <v>0</v>
      </c>
      <c r="S40" s="13">
        <f t="shared" si="16"/>
        <v>185</v>
      </c>
      <c r="T40" s="13">
        <f t="shared" si="15"/>
        <v>1763.31</v>
      </c>
      <c r="U40" s="13">
        <f t="shared" si="16"/>
        <v>166.33</v>
      </c>
      <c r="V40" s="13">
        <f t="shared" si="16"/>
        <v>1411.98</v>
      </c>
      <c r="W40" s="13">
        <f t="shared" si="16"/>
        <v>185</v>
      </c>
      <c r="X40" s="13">
        <f t="shared" ref="X40:X41" si="17">SUM(Y40:AA40)</f>
        <v>1339.2239999999999</v>
      </c>
      <c r="Y40" s="13">
        <f t="shared" si="16"/>
        <v>166.27</v>
      </c>
      <c r="Z40" s="13">
        <f t="shared" si="16"/>
        <v>1038.26</v>
      </c>
      <c r="AA40" s="13">
        <f t="shared" si="16"/>
        <v>134.69399999999999</v>
      </c>
      <c r="AB40" s="14">
        <f>X40/T40</f>
        <v>0.75949436003879067</v>
      </c>
      <c r="AC40" s="14">
        <v>0</v>
      </c>
      <c r="AD40" s="14">
        <f t="shared" si="13"/>
        <v>0.73532203005708296</v>
      </c>
      <c r="AE40" s="14">
        <f t="shared" si="13"/>
        <v>0.72807567567567566</v>
      </c>
    </row>
    <row r="41" spans="1:31" ht="20.100000000000001" customHeight="1" x14ac:dyDescent="0.25">
      <c r="A41" s="19"/>
      <c r="B41" s="19"/>
      <c r="C41" s="19"/>
      <c r="D41" s="20" t="s">
        <v>24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1">
        <f t="shared" si="14"/>
        <v>190</v>
      </c>
      <c r="Q41" s="21">
        <v>5</v>
      </c>
      <c r="R41" s="21"/>
      <c r="S41" s="25">
        <v>185</v>
      </c>
      <c r="T41" s="25">
        <f t="shared" si="15"/>
        <v>1763.31</v>
      </c>
      <c r="U41" s="25">
        <v>166.33</v>
      </c>
      <c r="V41" s="21">
        <v>1411.98</v>
      </c>
      <c r="W41" s="26">
        <v>185</v>
      </c>
      <c r="X41" s="25">
        <f t="shared" si="17"/>
        <v>1339.2239999999999</v>
      </c>
      <c r="Y41" s="21">
        <f>[1]დანართი2.2!Y41</f>
        <v>166.27</v>
      </c>
      <c r="Z41" s="25">
        <f>[1]დანართი2.2!Z41</f>
        <v>1038.26</v>
      </c>
      <c r="AA41" s="25">
        <f>[1]დანართი2.2!AA41</f>
        <v>134.69399999999999</v>
      </c>
      <c r="AB41" s="37">
        <f>X41/T41</f>
        <v>0.75949436003879067</v>
      </c>
      <c r="AC41" s="37">
        <v>0</v>
      </c>
      <c r="AD41" s="37">
        <f t="shared" si="13"/>
        <v>0.73532203005708296</v>
      </c>
      <c r="AE41" s="37">
        <f t="shared" si="13"/>
        <v>0.72807567567567566</v>
      </c>
    </row>
    <row r="42" spans="1:31" ht="20.100000000000001" customHeight="1" x14ac:dyDescent="0.25">
      <c r="A42" s="19"/>
      <c r="B42" s="19"/>
      <c r="C42" s="19"/>
      <c r="D42" s="20" t="s">
        <v>25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/>
      <c r="Q42" s="21"/>
      <c r="R42" s="21"/>
      <c r="S42" s="25"/>
      <c r="T42" s="25"/>
      <c r="U42" s="25"/>
      <c r="V42" s="25"/>
      <c r="W42" s="26"/>
      <c r="X42" s="25"/>
      <c r="Y42" s="25"/>
      <c r="Z42" s="25"/>
      <c r="AA42" s="37"/>
      <c r="AB42" s="27"/>
      <c r="AC42" s="27"/>
      <c r="AD42" s="27"/>
      <c r="AE42" s="27"/>
    </row>
    <row r="43" spans="1:31" ht="20.100000000000001" customHeight="1" x14ac:dyDescent="0.25">
      <c r="A43" s="19"/>
      <c r="B43" s="19"/>
      <c r="C43" s="19"/>
      <c r="D43" s="20" t="s">
        <v>26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1"/>
      <c r="Q43" s="21"/>
      <c r="R43" s="21"/>
      <c r="S43" s="25"/>
      <c r="T43" s="25"/>
      <c r="U43" s="25"/>
      <c r="V43" s="25"/>
      <c r="W43" s="26"/>
      <c r="X43" s="25"/>
      <c r="Y43" s="25"/>
      <c r="Z43" s="25"/>
      <c r="AA43" s="37"/>
      <c r="AB43" s="27"/>
      <c r="AC43" s="27"/>
      <c r="AD43" s="27"/>
      <c r="AE43" s="27"/>
    </row>
    <row r="44" spans="1:31" ht="20.100000000000001" customHeight="1" x14ac:dyDescent="0.25">
      <c r="A44" s="19"/>
      <c r="B44" s="19"/>
      <c r="C44" s="19"/>
      <c r="D44" s="20" t="s">
        <v>27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1"/>
      <c r="Q44" s="21"/>
      <c r="R44" s="21"/>
      <c r="S44" s="25"/>
      <c r="T44" s="25"/>
      <c r="U44" s="25"/>
      <c r="V44" s="25"/>
      <c r="W44" s="26"/>
      <c r="X44" s="25"/>
      <c r="Y44" s="25"/>
      <c r="Z44" s="25"/>
      <c r="AA44" s="37"/>
      <c r="AB44" s="27"/>
      <c r="AC44" s="27"/>
      <c r="AD44" s="27"/>
      <c r="AE44" s="27"/>
    </row>
    <row r="45" spans="1:31" s="24" customFormat="1" ht="20.100000000000001" customHeight="1" x14ac:dyDescent="0.25">
      <c r="A45" s="15"/>
      <c r="B45" s="15"/>
      <c r="C45" s="15"/>
      <c r="D45" s="16" t="s">
        <v>28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17"/>
      <c r="R45" s="17"/>
      <c r="S45" s="28"/>
      <c r="T45" s="28"/>
      <c r="U45" s="28"/>
      <c r="V45" s="28"/>
      <c r="W45" s="28"/>
      <c r="X45" s="28"/>
      <c r="Y45" s="28"/>
      <c r="Z45" s="28"/>
      <c r="AA45" s="29"/>
      <c r="AB45" s="29"/>
      <c r="AC45" s="29"/>
      <c r="AD45" s="29"/>
      <c r="AE45" s="29"/>
    </row>
    <row r="46" spans="1:31" ht="20.100000000000001" customHeight="1" x14ac:dyDescent="0.25">
      <c r="A46" s="19"/>
      <c r="B46" s="19"/>
      <c r="C46" s="19"/>
      <c r="D46" s="20" t="s">
        <v>29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1"/>
      <c r="Q46" s="21"/>
      <c r="R46" s="21"/>
      <c r="S46" s="25"/>
      <c r="T46" s="25"/>
      <c r="U46" s="25"/>
      <c r="V46" s="25"/>
      <c r="W46" s="26"/>
      <c r="X46" s="25"/>
      <c r="Y46" s="25"/>
      <c r="Z46" s="25"/>
      <c r="AA46" s="27"/>
      <c r="AB46" s="27"/>
      <c r="AC46" s="27"/>
      <c r="AD46" s="27"/>
      <c r="AE46" s="27"/>
    </row>
    <row r="47" spans="1:31" ht="20.100000000000001" customHeight="1" x14ac:dyDescent="0.25">
      <c r="A47" s="19"/>
      <c r="B47" s="19"/>
      <c r="C47" s="19"/>
      <c r="D47" s="20" t="s">
        <v>30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1"/>
      <c r="Q47" s="21"/>
      <c r="R47" s="21"/>
      <c r="S47" s="25"/>
      <c r="T47" s="25"/>
      <c r="U47" s="25"/>
      <c r="V47" s="25"/>
      <c r="W47" s="26"/>
      <c r="X47" s="25"/>
      <c r="Y47" s="25"/>
      <c r="Z47" s="25"/>
      <c r="AA47" s="27"/>
      <c r="AB47" s="27"/>
      <c r="AC47" s="27"/>
      <c r="AD47" s="27"/>
      <c r="AE47" s="27"/>
    </row>
    <row r="48" spans="1:31" ht="30" customHeight="1" x14ac:dyDescent="0.25">
      <c r="A48" s="19"/>
      <c r="B48" s="19"/>
      <c r="C48" s="19"/>
      <c r="D48" s="30" t="s">
        <v>31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1"/>
      <c r="Q48" s="21"/>
      <c r="R48" s="21"/>
      <c r="S48" s="25"/>
      <c r="T48" s="25"/>
      <c r="U48" s="25"/>
      <c r="V48" s="25"/>
      <c r="W48" s="26"/>
      <c r="X48" s="25"/>
      <c r="Y48" s="25"/>
      <c r="Z48" s="25"/>
      <c r="AA48" s="27"/>
      <c r="AB48" s="27"/>
      <c r="AC48" s="27"/>
      <c r="AD48" s="27"/>
      <c r="AE48" s="27"/>
    </row>
    <row r="49" spans="1:31" s="24" customFormat="1" ht="20.100000000000001" customHeight="1" x14ac:dyDescent="0.25">
      <c r="A49" s="15"/>
      <c r="B49" s="15"/>
      <c r="C49" s="15"/>
      <c r="D49" s="16" t="s">
        <v>32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7"/>
      <c r="Q49" s="17"/>
      <c r="R49" s="17"/>
      <c r="S49" s="28"/>
      <c r="T49" s="28"/>
      <c r="U49" s="28"/>
      <c r="V49" s="28"/>
      <c r="W49" s="28"/>
      <c r="X49" s="28"/>
      <c r="Y49" s="28"/>
      <c r="Z49" s="28"/>
      <c r="AA49" s="29"/>
      <c r="AB49" s="29"/>
      <c r="AC49" s="29"/>
      <c r="AD49" s="29"/>
      <c r="AE49" s="29"/>
    </row>
    <row r="50" spans="1:31" ht="20.100000000000001" customHeight="1" x14ac:dyDescent="0.25">
      <c r="A50" s="19"/>
      <c r="B50" s="19"/>
      <c r="C50" s="19"/>
      <c r="D50" s="20" t="s">
        <v>29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1"/>
      <c r="Q50" s="21"/>
      <c r="R50" s="21"/>
      <c r="S50" s="25"/>
      <c r="T50" s="25"/>
      <c r="U50" s="25"/>
      <c r="V50" s="25"/>
      <c r="W50" s="26"/>
      <c r="X50" s="25"/>
      <c r="Y50" s="25"/>
      <c r="Z50" s="25"/>
      <c r="AA50" s="27"/>
      <c r="AB50" s="27"/>
      <c r="AC50" s="27"/>
      <c r="AD50" s="27"/>
      <c r="AE50" s="27"/>
    </row>
    <row r="51" spans="1:31" ht="20.100000000000001" customHeight="1" x14ac:dyDescent="0.25">
      <c r="A51" s="19"/>
      <c r="B51" s="19"/>
      <c r="C51" s="19"/>
      <c r="D51" s="20" t="s">
        <v>30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1"/>
      <c r="Q51" s="21"/>
      <c r="R51" s="21"/>
      <c r="S51" s="25"/>
      <c r="T51" s="25"/>
      <c r="U51" s="25"/>
      <c r="V51" s="25"/>
      <c r="W51" s="26"/>
      <c r="X51" s="25"/>
      <c r="Y51" s="25"/>
      <c r="Z51" s="25"/>
      <c r="AA51" s="27"/>
      <c r="AB51" s="27"/>
      <c r="AC51" s="27"/>
      <c r="AD51" s="27"/>
      <c r="AE51" s="27"/>
    </row>
    <row r="52" spans="1:31" ht="54" customHeight="1" x14ac:dyDescent="0.25">
      <c r="A52" s="31">
        <v>310202</v>
      </c>
      <c r="B52" s="32"/>
      <c r="C52" s="33"/>
      <c r="D52" s="34" t="s">
        <v>34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6"/>
      <c r="P52" s="13">
        <f>SUM(Q52:S52)</f>
        <v>1150</v>
      </c>
      <c r="Q52" s="13">
        <f>Q53+Q62</f>
        <v>1150</v>
      </c>
      <c r="R52" s="13"/>
      <c r="S52" s="13"/>
      <c r="T52" s="13">
        <f>SUM(U52:W52)</f>
        <v>1974.48</v>
      </c>
      <c r="U52" s="13">
        <f>U53+U62</f>
        <v>1974.48</v>
      </c>
      <c r="V52" s="13"/>
      <c r="W52" s="13"/>
      <c r="X52" s="13">
        <f>X53+X62</f>
        <v>1967.9690000000001</v>
      </c>
      <c r="Y52" s="13">
        <f>Y53+Y62</f>
        <v>1967.9690000000001</v>
      </c>
      <c r="Z52" s="13"/>
      <c r="AA52" s="13"/>
      <c r="AB52" s="14">
        <f>X52/T52</f>
        <v>0.99670242291641342</v>
      </c>
      <c r="AC52" s="14">
        <f>Y52/U52</f>
        <v>0.99670242291641342</v>
      </c>
      <c r="AD52" s="14"/>
      <c r="AE52" s="14"/>
    </row>
    <row r="53" spans="1:31" ht="30" customHeight="1" x14ac:dyDescent="0.25">
      <c r="A53" s="15"/>
      <c r="B53" s="15"/>
      <c r="C53" s="15"/>
      <c r="D53" s="16" t="s">
        <v>14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7">
        <f>SUM(Q53:S53)</f>
        <v>1150</v>
      </c>
      <c r="Q53" s="17">
        <f>SUM(Q54:Q61)</f>
        <v>1150</v>
      </c>
      <c r="R53" s="17"/>
      <c r="S53" s="17"/>
      <c r="T53" s="17">
        <f>SUM(U53:W53)</f>
        <v>1275</v>
      </c>
      <c r="U53" s="17">
        <f>SUM(U54:U61)</f>
        <v>1275</v>
      </c>
      <c r="V53" s="17"/>
      <c r="W53" s="17"/>
      <c r="X53" s="17">
        <f>SUM(Y53:AA53)</f>
        <v>1268.489</v>
      </c>
      <c r="Y53" s="17">
        <f>SUM(Y54:Y61)</f>
        <v>1268.489</v>
      </c>
      <c r="Z53" s="17"/>
      <c r="AA53" s="17"/>
      <c r="AB53" s="14">
        <f>X53/T53</f>
        <v>0.99489333333333341</v>
      </c>
      <c r="AC53" s="14">
        <f>Y53/U53</f>
        <v>0.99489333333333341</v>
      </c>
      <c r="AD53" s="14"/>
      <c r="AE53" s="14"/>
    </row>
    <row r="54" spans="1:31" ht="20.25" customHeight="1" x14ac:dyDescent="0.25">
      <c r="A54" s="19"/>
      <c r="B54" s="19"/>
      <c r="C54" s="19"/>
      <c r="D54" s="20" t="s">
        <v>15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1"/>
      <c r="Q54" s="21"/>
      <c r="R54" s="38"/>
      <c r="S54" s="38"/>
      <c r="T54" s="25"/>
      <c r="U54" s="21"/>
      <c r="V54" s="21"/>
      <c r="W54" s="26"/>
      <c r="X54" s="25"/>
      <c r="Y54" s="21"/>
      <c r="Z54" s="25"/>
      <c r="AA54" s="25"/>
      <c r="AB54" s="37"/>
      <c r="AC54" s="37"/>
      <c r="AD54" s="37"/>
      <c r="AE54" s="37"/>
    </row>
    <row r="55" spans="1:31" ht="20.25" customHeight="1" x14ac:dyDescent="0.25">
      <c r="A55" s="19"/>
      <c r="B55" s="19"/>
      <c r="C55" s="19"/>
      <c r="D55" s="20" t="s">
        <v>16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>
        <f>SUM(Q55:S55)</f>
        <v>1100</v>
      </c>
      <c r="Q55" s="21">
        <v>1100</v>
      </c>
      <c r="R55" s="21"/>
      <c r="S55" s="21"/>
      <c r="T55" s="21">
        <f>SUM(U55:W55)</f>
        <v>1220</v>
      </c>
      <c r="U55" s="21">
        <v>1220</v>
      </c>
      <c r="V55" s="21"/>
      <c r="W55" s="22"/>
      <c r="X55" s="21">
        <f>SUM(Y55:AA55)</f>
        <v>1218.5</v>
      </c>
      <c r="Y55" s="21">
        <f>[1]დანართი2.2!Y55</f>
        <v>1218.5</v>
      </c>
      <c r="Z55" s="21"/>
      <c r="AA55" s="25"/>
      <c r="AB55" s="37">
        <f>X55/T55</f>
        <v>0.9987704918032787</v>
      </c>
      <c r="AC55" s="37">
        <f>Y55/U55</f>
        <v>0.9987704918032787</v>
      </c>
      <c r="AD55" s="37"/>
      <c r="AE55" s="37"/>
    </row>
    <row r="56" spans="1:31" ht="20.25" customHeight="1" x14ac:dyDescent="0.25">
      <c r="A56" s="19"/>
      <c r="B56" s="19"/>
      <c r="C56" s="19"/>
      <c r="D56" s="20" t="s">
        <v>17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1"/>
      <c r="Q56" s="21"/>
      <c r="R56" s="21"/>
      <c r="S56" s="21"/>
      <c r="T56" s="21"/>
      <c r="U56" s="21"/>
      <c r="V56" s="21"/>
      <c r="W56" s="22"/>
      <c r="X56" s="21"/>
      <c r="Y56" s="21"/>
      <c r="Z56" s="21"/>
      <c r="AA56" s="25"/>
      <c r="AB56" s="37"/>
      <c r="AC56" s="37"/>
      <c r="AD56" s="37"/>
      <c r="AE56" s="37"/>
    </row>
    <row r="57" spans="1:31" ht="20.25" customHeight="1" x14ac:dyDescent="0.25">
      <c r="A57" s="19"/>
      <c r="B57" s="19"/>
      <c r="C57" s="19"/>
      <c r="D57" s="20" t="s">
        <v>18</v>
      </c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1"/>
      <c r="Q57" s="21"/>
      <c r="R57" s="21"/>
      <c r="S57" s="21"/>
      <c r="T57" s="21"/>
      <c r="U57" s="21"/>
      <c r="V57" s="21"/>
      <c r="W57" s="22"/>
      <c r="X57" s="21"/>
      <c r="Y57" s="21"/>
      <c r="Z57" s="21"/>
      <c r="AA57" s="25"/>
      <c r="AB57" s="37"/>
      <c r="AC57" s="37"/>
      <c r="AD57" s="37"/>
      <c r="AE57" s="37"/>
    </row>
    <row r="58" spans="1:31" ht="20.25" customHeight="1" x14ac:dyDescent="0.25">
      <c r="A58" s="19"/>
      <c r="B58" s="19"/>
      <c r="C58" s="19"/>
      <c r="D58" s="20" t="s">
        <v>19</v>
      </c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1"/>
      <c r="Q58" s="21"/>
      <c r="R58" s="21"/>
      <c r="S58" s="21"/>
      <c r="T58" s="21"/>
      <c r="U58" s="21"/>
      <c r="V58" s="21"/>
      <c r="W58" s="22"/>
      <c r="X58" s="21"/>
      <c r="Y58" s="21"/>
      <c r="Z58" s="21"/>
      <c r="AA58" s="25"/>
      <c r="AB58" s="37"/>
      <c r="AC58" s="37"/>
      <c r="AD58" s="37"/>
      <c r="AE58" s="37"/>
    </row>
    <row r="59" spans="1:31" ht="20.25" customHeight="1" x14ac:dyDescent="0.25">
      <c r="A59" s="19"/>
      <c r="B59" s="19"/>
      <c r="C59" s="19"/>
      <c r="D59" s="20" t="s">
        <v>20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1"/>
      <c r="Q59" s="21"/>
      <c r="R59" s="21"/>
      <c r="S59" s="21"/>
      <c r="T59" s="21"/>
      <c r="U59" s="21"/>
      <c r="V59" s="21"/>
      <c r="W59" s="22"/>
      <c r="X59" s="21"/>
      <c r="Y59" s="21"/>
      <c r="Z59" s="21" t="s">
        <v>35</v>
      </c>
      <c r="AA59" s="25"/>
      <c r="AB59" s="37"/>
      <c r="AC59" s="37"/>
      <c r="AD59" s="37"/>
      <c r="AE59" s="37"/>
    </row>
    <row r="60" spans="1:31" ht="20.25" customHeight="1" x14ac:dyDescent="0.25">
      <c r="A60" s="19"/>
      <c r="B60" s="19"/>
      <c r="C60" s="19"/>
      <c r="D60" s="20" t="s">
        <v>21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1"/>
      <c r="Q60" s="21"/>
      <c r="R60" s="21"/>
      <c r="S60" s="21"/>
      <c r="T60" s="21"/>
      <c r="U60" s="21"/>
      <c r="V60" s="21"/>
      <c r="W60" s="22"/>
      <c r="X60" s="21"/>
      <c r="Y60" s="21"/>
      <c r="Z60" s="21"/>
      <c r="AA60" s="25"/>
      <c r="AB60" s="37"/>
      <c r="AC60" s="37"/>
      <c r="AD60" s="37"/>
      <c r="AE60" s="37"/>
    </row>
    <row r="61" spans="1:31" ht="20.25" customHeight="1" x14ac:dyDescent="0.25">
      <c r="A61" s="19"/>
      <c r="B61" s="19"/>
      <c r="C61" s="19"/>
      <c r="D61" s="20" t="s">
        <v>22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1">
        <f>SUM(Q61:S61)</f>
        <v>50</v>
      </c>
      <c r="Q61" s="21">
        <v>50</v>
      </c>
      <c r="R61" s="21"/>
      <c r="S61" s="21"/>
      <c r="T61" s="21">
        <f>SUM(U61:W61)</f>
        <v>55</v>
      </c>
      <c r="U61" s="21">
        <v>55</v>
      </c>
      <c r="V61" s="21"/>
      <c r="W61" s="22"/>
      <c r="X61" s="21">
        <f>SUM(Y61:AA61)</f>
        <v>49.988999999999997</v>
      </c>
      <c r="Y61" s="21">
        <f>[1]დანართი2.2!Y61</f>
        <v>49.988999999999997</v>
      </c>
      <c r="Z61" s="21"/>
      <c r="AA61" s="25"/>
      <c r="AB61" s="37">
        <f>X61/T61</f>
        <v>0.90889090909090908</v>
      </c>
      <c r="AC61" s="37">
        <f>Y61/U61</f>
        <v>0.90889090909090908</v>
      </c>
      <c r="AD61" s="37"/>
      <c r="AE61" s="37"/>
    </row>
    <row r="62" spans="1:31" ht="20.25" customHeight="1" x14ac:dyDescent="0.25">
      <c r="A62" s="15"/>
      <c r="B62" s="15"/>
      <c r="C62" s="15"/>
      <c r="D62" s="16" t="s">
        <v>23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7"/>
      <c r="Q62" s="17"/>
      <c r="R62" s="17"/>
      <c r="S62" s="17"/>
      <c r="T62" s="17">
        <f>SUM(U62:W62)</f>
        <v>699.48</v>
      </c>
      <c r="U62" s="17">
        <f>U63+U64+U65+U66</f>
        <v>699.48</v>
      </c>
      <c r="V62" s="17"/>
      <c r="W62" s="17"/>
      <c r="X62" s="17">
        <f>SUM(Y62:AA62)</f>
        <v>699.48</v>
      </c>
      <c r="Y62" s="17">
        <f>Y63+Y64+Y65+Y66</f>
        <v>699.48</v>
      </c>
      <c r="Z62" s="17"/>
      <c r="AA62" s="17"/>
      <c r="AB62" s="14"/>
      <c r="AC62" s="14"/>
      <c r="AD62" s="14"/>
      <c r="AE62" s="14"/>
    </row>
    <row r="63" spans="1:31" ht="20.25" customHeight="1" x14ac:dyDescent="0.25">
      <c r="A63" s="19"/>
      <c r="B63" s="19"/>
      <c r="C63" s="19"/>
      <c r="D63" s="20" t="s">
        <v>24</v>
      </c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1"/>
      <c r="Q63" s="21"/>
      <c r="R63" s="21"/>
      <c r="S63" s="21"/>
      <c r="T63" s="21">
        <f>SUM(U63:W63)</f>
        <v>699.48</v>
      </c>
      <c r="U63" s="21">
        <v>699.48</v>
      </c>
      <c r="V63" s="21"/>
      <c r="W63" s="26"/>
      <c r="X63" s="21">
        <f>SUM(Y63:AA63)</f>
        <v>699.48</v>
      </c>
      <c r="Y63" s="21">
        <f>[1]დანართი2.2!Y63</f>
        <v>699.48</v>
      </c>
      <c r="Z63" s="25"/>
      <c r="AA63" s="25"/>
      <c r="AB63" s="37"/>
      <c r="AC63" s="37"/>
      <c r="AD63" s="37"/>
      <c r="AE63" s="37"/>
    </row>
    <row r="64" spans="1:31" ht="20.25" customHeight="1" x14ac:dyDescent="0.25">
      <c r="A64" s="19"/>
      <c r="B64" s="19"/>
      <c r="C64" s="19"/>
      <c r="D64" s="20" t="s">
        <v>25</v>
      </c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1"/>
      <c r="Q64" s="21"/>
      <c r="R64" s="21"/>
      <c r="S64" s="21"/>
      <c r="T64" s="25"/>
      <c r="U64" s="25"/>
      <c r="V64" s="25"/>
      <c r="W64" s="26"/>
      <c r="X64" s="25"/>
      <c r="Y64" s="25"/>
      <c r="Z64" s="25"/>
      <c r="AA64" s="25"/>
      <c r="AB64" s="27"/>
      <c r="AC64" s="27"/>
      <c r="AD64" s="27"/>
      <c r="AE64" s="27"/>
    </row>
    <row r="65" spans="1:31" ht="20.25" customHeight="1" x14ac:dyDescent="0.25">
      <c r="A65" s="19"/>
      <c r="B65" s="19"/>
      <c r="C65" s="19"/>
      <c r="D65" s="20" t="s">
        <v>26</v>
      </c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1"/>
      <c r="Q65" s="21"/>
      <c r="R65" s="21"/>
      <c r="S65" s="21"/>
      <c r="T65" s="25"/>
      <c r="U65" s="25"/>
      <c r="V65" s="25"/>
      <c r="W65" s="26"/>
      <c r="X65" s="25"/>
      <c r="Y65" s="25"/>
      <c r="Z65" s="25"/>
      <c r="AA65" s="25"/>
      <c r="AB65" s="27"/>
      <c r="AC65" s="27"/>
      <c r="AD65" s="27"/>
      <c r="AE65" s="27"/>
    </row>
    <row r="66" spans="1:31" ht="20.25" customHeight="1" x14ac:dyDescent="0.25">
      <c r="A66" s="19"/>
      <c r="B66" s="19"/>
      <c r="C66" s="19"/>
      <c r="D66" s="20" t="s">
        <v>27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1"/>
      <c r="Q66" s="21"/>
      <c r="R66" s="21"/>
      <c r="S66" s="21"/>
      <c r="T66" s="25"/>
      <c r="U66" s="25"/>
      <c r="V66" s="25"/>
      <c r="W66" s="26"/>
      <c r="X66" s="25"/>
      <c r="Y66" s="25"/>
      <c r="Z66" s="25"/>
      <c r="AA66" s="25"/>
      <c r="AB66" s="27"/>
      <c r="AC66" s="27"/>
      <c r="AD66" s="27"/>
      <c r="AE66" s="27"/>
    </row>
    <row r="67" spans="1:31" ht="20.25" customHeight="1" x14ac:dyDescent="0.25">
      <c r="A67" s="15"/>
      <c r="B67" s="15"/>
      <c r="C67" s="15"/>
      <c r="D67" s="16" t="s">
        <v>28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7"/>
      <c r="Q67" s="17"/>
      <c r="R67" s="17"/>
      <c r="S67" s="17"/>
      <c r="T67" s="28"/>
      <c r="U67" s="28"/>
      <c r="V67" s="28"/>
      <c r="W67" s="28"/>
      <c r="X67" s="28"/>
      <c r="Y67" s="28"/>
      <c r="Z67" s="28"/>
      <c r="AA67" s="28"/>
      <c r="AB67" s="29"/>
      <c r="AC67" s="29"/>
      <c r="AD67" s="29"/>
      <c r="AE67" s="29"/>
    </row>
    <row r="68" spans="1:31" ht="20.25" customHeight="1" x14ac:dyDescent="0.25">
      <c r="A68" s="19"/>
      <c r="B68" s="19"/>
      <c r="C68" s="19"/>
      <c r="D68" s="20" t="s">
        <v>29</v>
      </c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1"/>
      <c r="Q68" s="21"/>
      <c r="R68" s="21"/>
      <c r="S68" s="21"/>
      <c r="T68" s="25"/>
      <c r="U68" s="25"/>
      <c r="V68" s="25"/>
      <c r="W68" s="26"/>
      <c r="X68" s="25"/>
      <c r="Y68" s="25"/>
      <c r="Z68" s="25"/>
      <c r="AA68" s="25"/>
      <c r="AB68" s="27"/>
      <c r="AC68" s="27"/>
      <c r="AD68" s="27"/>
      <c r="AE68" s="27"/>
    </row>
    <row r="69" spans="1:31" ht="20.25" customHeight="1" x14ac:dyDescent="0.25">
      <c r="A69" s="19"/>
      <c r="B69" s="19"/>
      <c r="C69" s="19"/>
      <c r="D69" s="20" t="s">
        <v>30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1"/>
      <c r="Q69" s="21"/>
      <c r="R69" s="21"/>
      <c r="S69" s="21"/>
      <c r="T69" s="25"/>
      <c r="U69" s="25"/>
      <c r="V69" s="25"/>
      <c r="W69" s="26"/>
      <c r="X69" s="25"/>
      <c r="Y69" s="25"/>
      <c r="Z69" s="25"/>
      <c r="AA69" s="25"/>
      <c r="AB69" s="27"/>
      <c r="AC69" s="27"/>
      <c r="AD69" s="27"/>
      <c r="AE69" s="27"/>
    </row>
    <row r="70" spans="1:31" ht="20.25" customHeight="1" x14ac:dyDescent="0.25">
      <c r="A70" s="19"/>
      <c r="B70" s="19"/>
      <c r="C70" s="19"/>
      <c r="D70" s="30" t="s">
        <v>31</v>
      </c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1"/>
      <c r="Q70" s="21"/>
      <c r="R70" s="21"/>
      <c r="S70" s="21"/>
      <c r="T70" s="25"/>
      <c r="U70" s="25"/>
      <c r="V70" s="25"/>
      <c r="W70" s="26"/>
      <c r="X70" s="25"/>
      <c r="Y70" s="25"/>
      <c r="Z70" s="25"/>
      <c r="AA70" s="25"/>
      <c r="AB70" s="27"/>
      <c r="AC70" s="27"/>
      <c r="AD70" s="27"/>
      <c r="AE70" s="27"/>
    </row>
    <row r="71" spans="1:31" ht="20.25" customHeight="1" x14ac:dyDescent="0.25">
      <c r="A71" s="15"/>
      <c r="B71" s="15"/>
      <c r="C71" s="15"/>
      <c r="D71" s="16" t="s">
        <v>32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7"/>
      <c r="Q71" s="17"/>
      <c r="R71" s="17"/>
      <c r="S71" s="17"/>
      <c r="T71" s="28"/>
      <c r="U71" s="28"/>
      <c r="V71" s="28"/>
      <c r="W71" s="28"/>
      <c r="X71" s="28"/>
      <c r="Y71" s="28"/>
      <c r="Z71" s="28"/>
      <c r="AA71" s="28"/>
      <c r="AB71" s="29"/>
      <c r="AC71" s="29"/>
      <c r="AD71" s="29"/>
      <c r="AE71" s="29"/>
    </row>
    <row r="72" spans="1:31" ht="20.25" customHeight="1" x14ac:dyDescent="0.25">
      <c r="A72" s="19"/>
      <c r="B72" s="19"/>
      <c r="C72" s="19"/>
      <c r="D72" s="20" t="s">
        <v>29</v>
      </c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1"/>
      <c r="Q72" s="21"/>
      <c r="R72" s="21"/>
      <c r="S72" s="21"/>
      <c r="T72" s="25"/>
      <c r="U72" s="25"/>
      <c r="V72" s="25"/>
      <c r="W72" s="26"/>
      <c r="X72" s="25"/>
      <c r="Y72" s="25"/>
      <c r="Z72" s="25"/>
      <c r="AA72" s="25"/>
      <c r="AB72" s="27"/>
      <c r="AC72" s="27"/>
      <c r="AD72" s="27"/>
      <c r="AE72" s="27"/>
    </row>
    <row r="73" spans="1:31" ht="20.25" customHeight="1" x14ac:dyDescent="0.25">
      <c r="A73" s="19"/>
      <c r="B73" s="19"/>
      <c r="C73" s="19"/>
      <c r="D73" s="20" t="s">
        <v>30</v>
      </c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1"/>
      <c r="Q73" s="21"/>
      <c r="R73" s="21"/>
      <c r="S73" s="21"/>
      <c r="T73" s="25"/>
      <c r="U73" s="25"/>
      <c r="V73" s="25"/>
      <c r="W73" s="26"/>
      <c r="X73" s="25"/>
      <c r="Y73" s="25"/>
      <c r="Z73" s="25"/>
      <c r="AA73" s="25"/>
      <c r="AB73" s="27"/>
      <c r="AC73" s="27"/>
      <c r="AD73" s="27"/>
      <c r="AE73" s="27"/>
    </row>
    <row r="74" spans="1:31" ht="54" customHeight="1" x14ac:dyDescent="0.25">
      <c r="A74" s="31">
        <v>310203</v>
      </c>
      <c r="B74" s="32"/>
      <c r="C74" s="33"/>
      <c r="D74" s="34" t="s">
        <v>36</v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6"/>
      <c r="P74" s="13">
        <f>SUM(Q74:S74)</f>
        <v>10000</v>
      </c>
      <c r="Q74" s="13">
        <f>Q75+Q84</f>
        <v>10000</v>
      </c>
      <c r="R74" s="13"/>
      <c r="S74" s="13"/>
      <c r="T74" s="13">
        <f>SUM(U74:W74)</f>
        <v>11899</v>
      </c>
      <c r="U74" s="13">
        <f>U75+U84</f>
        <v>11899</v>
      </c>
      <c r="V74" s="13"/>
      <c r="W74" s="13"/>
      <c r="X74" s="13">
        <f>X75+X84</f>
        <v>11892.424000000001</v>
      </c>
      <c r="Y74" s="13">
        <f>Y75+Y84</f>
        <v>11892.424000000001</v>
      </c>
      <c r="Z74" s="13"/>
      <c r="AA74" s="13"/>
      <c r="AB74" s="14">
        <f>X74/T74</f>
        <v>0.99944734851668215</v>
      </c>
      <c r="AC74" s="14">
        <f>Y74/U74</f>
        <v>0.99944734851668215</v>
      </c>
      <c r="AD74" s="14"/>
      <c r="AE74" s="14"/>
    </row>
    <row r="75" spans="1:31" ht="30" customHeight="1" x14ac:dyDescent="0.25">
      <c r="A75" s="15"/>
      <c r="B75" s="15"/>
      <c r="C75" s="15"/>
      <c r="D75" s="16" t="s">
        <v>14</v>
      </c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7">
        <f>SUM(Q75:S75)</f>
        <v>10000</v>
      </c>
      <c r="Q75" s="17">
        <f>SUM(Q76:Q83)</f>
        <v>10000</v>
      </c>
      <c r="R75" s="17"/>
      <c r="S75" s="17"/>
      <c r="T75" s="17">
        <f>SUM(U75:W75)</f>
        <v>10927</v>
      </c>
      <c r="U75" s="17">
        <f>SUM(U76:U83)</f>
        <v>10927</v>
      </c>
      <c r="V75" s="17"/>
      <c r="W75" s="17"/>
      <c r="X75" s="17">
        <f>SUM(Y75:AA75)</f>
        <v>10920.424000000001</v>
      </c>
      <c r="Y75" s="17">
        <f>SUM(Y76:Y83)</f>
        <v>10920.424000000001</v>
      </c>
      <c r="Z75" s="17"/>
      <c r="AA75" s="17"/>
      <c r="AB75" s="14">
        <f>X75/T75</f>
        <v>0.99939818797474156</v>
      </c>
      <c r="AC75" s="14">
        <f>Y75/U75</f>
        <v>0.99939818797474156</v>
      </c>
      <c r="AD75" s="14"/>
      <c r="AE75" s="14"/>
    </row>
    <row r="76" spans="1:31" ht="20.25" customHeight="1" x14ac:dyDescent="0.25">
      <c r="A76" s="19"/>
      <c r="B76" s="19"/>
      <c r="C76" s="19"/>
      <c r="D76" s="20" t="s">
        <v>15</v>
      </c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38"/>
      <c r="Q76" s="21"/>
      <c r="R76" s="38"/>
      <c r="S76" s="38"/>
      <c r="T76" s="25"/>
      <c r="U76" s="21"/>
      <c r="V76" s="21"/>
      <c r="W76" s="26"/>
      <c r="X76" s="25"/>
      <c r="Y76" s="21"/>
      <c r="Z76" s="25"/>
      <c r="AA76" s="25"/>
      <c r="AB76" s="37"/>
      <c r="AC76" s="37"/>
      <c r="AD76" s="37"/>
      <c r="AE76" s="37"/>
    </row>
    <row r="77" spans="1:31" ht="20.25" customHeight="1" x14ac:dyDescent="0.25">
      <c r="A77" s="19"/>
      <c r="B77" s="19"/>
      <c r="C77" s="19"/>
      <c r="D77" s="20" t="s">
        <v>16</v>
      </c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1">
        <f>SUM(Q77:S77)</f>
        <v>9900</v>
      </c>
      <c r="Q77" s="21">
        <v>9900</v>
      </c>
      <c r="R77" s="21"/>
      <c r="S77" s="21"/>
      <c r="T77" s="21">
        <f>SUM(U77:W77)</f>
        <v>10804.83</v>
      </c>
      <c r="U77" s="21">
        <v>10804.83</v>
      </c>
      <c r="V77" s="21"/>
      <c r="W77" s="22"/>
      <c r="X77" s="21">
        <f>SUM(Y77:AA77)</f>
        <v>10804.8</v>
      </c>
      <c r="Y77" s="21">
        <f>[1]დანართი2.2!Y77</f>
        <v>10804.8</v>
      </c>
      <c r="Z77" s="25"/>
      <c r="AA77" s="25"/>
      <c r="AB77" s="37">
        <f>X77/T77</f>
        <v>0.99999722346395081</v>
      </c>
      <c r="AC77" s="37">
        <f>Y77/U77</f>
        <v>0.99999722346395081</v>
      </c>
      <c r="AD77" s="37"/>
      <c r="AE77" s="37"/>
    </row>
    <row r="78" spans="1:31" ht="20.25" customHeight="1" x14ac:dyDescent="0.25">
      <c r="A78" s="19"/>
      <c r="B78" s="19"/>
      <c r="C78" s="19"/>
      <c r="D78" s="20" t="s">
        <v>17</v>
      </c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38"/>
      <c r="Q78" s="21"/>
      <c r="R78" s="21"/>
      <c r="S78" s="21"/>
      <c r="T78" s="21"/>
      <c r="U78" s="21"/>
      <c r="V78" s="21"/>
      <c r="W78" s="22"/>
      <c r="X78" s="21"/>
      <c r="Y78" s="21"/>
      <c r="Z78" s="25"/>
      <c r="AA78" s="25"/>
      <c r="AB78" s="37"/>
      <c r="AC78" s="37"/>
      <c r="AD78" s="37"/>
      <c r="AE78" s="37"/>
    </row>
    <row r="79" spans="1:31" ht="20.25" customHeight="1" x14ac:dyDescent="0.25">
      <c r="A79" s="19"/>
      <c r="B79" s="19"/>
      <c r="C79" s="19"/>
      <c r="D79" s="20" t="s">
        <v>18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5"/>
      <c r="Q79" s="21"/>
      <c r="R79" s="21"/>
      <c r="S79" s="21"/>
      <c r="T79" s="21"/>
      <c r="U79" s="21"/>
      <c r="V79" s="21"/>
      <c r="W79" s="22"/>
      <c r="X79" s="21"/>
      <c r="Y79" s="21"/>
      <c r="Z79" s="25"/>
      <c r="AA79" s="25"/>
      <c r="AB79" s="37"/>
      <c r="AC79" s="37"/>
      <c r="AD79" s="37"/>
      <c r="AE79" s="37"/>
    </row>
    <row r="80" spans="1:31" ht="20.25" customHeight="1" x14ac:dyDescent="0.25">
      <c r="A80" s="19"/>
      <c r="B80" s="19"/>
      <c r="C80" s="19"/>
      <c r="D80" s="20" t="s">
        <v>19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5"/>
      <c r="Q80" s="21"/>
      <c r="R80" s="21"/>
      <c r="S80" s="21"/>
      <c r="T80" s="21"/>
      <c r="U80" s="21"/>
      <c r="V80" s="21"/>
      <c r="W80" s="22"/>
      <c r="X80" s="21"/>
      <c r="Y80" s="21"/>
      <c r="Z80" s="25"/>
      <c r="AA80" s="25"/>
      <c r="AB80" s="37"/>
      <c r="AC80" s="37"/>
      <c r="AD80" s="37"/>
      <c r="AE80" s="37"/>
    </row>
    <row r="81" spans="1:31" ht="20.25" customHeight="1" x14ac:dyDescent="0.25">
      <c r="A81" s="19"/>
      <c r="B81" s="19"/>
      <c r="C81" s="19"/>
      <c r="D81" s="20" t="s">
        <v>20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1">
        <f>SUM(Q81:S81)</f>
        <v>100</v>
      </c>
      <c r="Q81" s="21">
        <v>100</v>
      </c>
      <c r="R81" s="21"/>
      <c r="S81" s="21"/>
      <c r="T81" s="21">
        <f>SUM(U81:W81)</f>
        <v>114</v>
      </c>
      <c r="U81" s="21">
        <v>114</v>
      </c>
      <c r="V81" s="21"/>
      <c r="W81" s="22"/>
      <c r="X81" s="21">
        <f>SUM(Y81:AA81)</f>
        <v>110.709</v>
      </c>
      <c r="Y81" s="21">
        <f>[1]დანართი2.2!Y81</f>
        <v>110.709</v>
      </c>
      <c r="Z81" s="25" t="s">
        <v>35</v>
      </c>
      <c r="AA81" s="25"/>
      <c r="AB81" s="37">
        <f>X81/T81</f>
        <v>0.97113157894736846</v>
      </c>
      <c r="AC81" s="37">
        <f>Y81/U81</f>
        <v>0.97113157894736846</v>
      </c>
      <c r="AD81" s="37"/>
      <c r="AE81" s="37"/>
    </row>
    <row r="82" spans="1:31" ht="20.25" customHeight="1" x14ac:dyDescent="0.25">
      <c r="A82" s="19"/>
      <c r="B82" s="19"/>
      <c r="C82" s="19"/>
      <c r="D82" s="20" t="s">
        <v>21</v>
      </c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1">
        <f>SUM(Q82:S82)</f>
        <v>0</v>
      </c>
      <c r="Q82" s="21">
        <v>0</v>
      </c>
      <c r="R82" s="21"/>
      <c r="S82" s="21"/>
      <c r="T82" s="21">
        <f>SUM(U82:W82)</f>
        <v>0</v>
      </c>
      <c r="U82" s="21">
        <v>0</v>
      </c>
      <c r="V82" s="21"/>
      <c r="W82" s="22"/>
      <c r="X82" s="21"/>
      <c r="Y82" s="21"/>
      <c r="Z82" s="25"/>
      <c r="AA82" s="25"/>
      <c r="AB82" s="37"/>
      <c r="AC82" s="37"/>
      <c r="AD82" s="37"/>
      <c r="AE82" s="37"/>
    </row>
    <row r="83" spans="1:31" ht="20.25" customHeight="1" x14ac:dyDescent="0.25">
      <c r="A83" s="19"/>
      <c r="B83" s="19"/>
      <c r="C83" s="19"/>
      <c r="D83" s="20" t="s">
        <v>22</v>
      </c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38"/>
      <c r="Q83" s="21"/>
      <c r="R83" s="21"/>
      <c r="S83" s="21"/>
      <c r="T83" s="21">
        <f>SUM(U83:W83)</f>
        <v>8.17</v>
      </c>
      <c r="U83" s="21">
        <v>8.17</v>
      </c>
      <c r="V83" s="21"/>
      <c r="W83" s="22"/>
      <c r="X83" s="21">
        <f>SUM(Y83:AA83)</f>
        <v>4.915</v>
      </c>
      <c r="Y83" s="21">
        <f>[1]დანართი2.2!Y83</f>
        <v>4.915</v>
      </c>
      <c r="Z83" s="25"/>
      <c r="AA83" s="25"/>
      <c r="AB83" s="37">
        <f>X83/T83</f>
        <v>0.60159118727050187</v>
      </c>
      <c r="AC83" s="37">
        <f>Y83/U83</f>
        <v>0.60159118727050187</v>
      </c>
      <c r="AD83" s="37"/>
      <c r="AE83" s="37"/>
    </row>
    <row r="84" spans="1:31" ht="20.25" customHeight="1" x14ac:dyDescent="0.25">
      <c r="A84" s="15"/>
      <c r="B84" s="15"/>
      <c r="C84" s="15"/>
      <c r="D84" s="16" t="s">
        <v>23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7">
        <f>SUM(Q84:S84)</f>
        <v>0</v>
      </c>
      <c r="Q84" s="17">
        <f>SUM(Q85:Q88)</f>
        <v>0</v>
      </c>
      <c r="R84" s="17"/>
      <c r="S84" s="17"/>
      <c r="T84" s="17">
        <f>SUM(U84:W84)</f>
        <v>972</v>
      </c>
      <c r="U84" s="17">
        <f>SUM(U85:U88)</f>
        <v>972</v>
      </c>
      <c r="V84" s="17"/>
      <c r="W84" s="17"/>
      <c r="X84" s="39">
        <f>Y84+Z84+AA84</f>
        <v>972</v>
      </c>
      <c r="Y84" s="17">
        <f>Y85</f>
        <v>972</v>
      </c>
      <c r="Z84" s="17"/>
      <c r="AA84" s="17"/>
      <c r="AB84" s="14"/>
      <c r="AC84" s="14"/>
      <c r="AD84" s="14"/>
      <c r="AE84" s="14"/>
    </row>
    <row r="85" spans="1:31" ht="20.25" customHeight="1" x14ac:dyDescent="0.25">
      <c r="A85" s="19"/>
      <c r="B85" s="19"/>
      <c r="C85" s="19"/>
      <c r="D85" s="20" t="s">
        <v>24</v>
      </c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1"/>
      <c r="Q85" s="21"/>
      <c r="R85" s="38"/>
      <c r="S85" s="38"/>
      <c r="T85" s="25"/>
      <c r="U85" s="21">
        <v>972</v>
      </c>
      <c r="V85" s="21"/>
      <c r="W85" s="26"/>
      <c r="X85" s="25"/>
      <c r="Y85" s="21">
        <f>[1]დანართი2.2!Y85</f>
        <v>972</v>
      </c>
      <c r="Z85" s="25"/>
      <c r="AA85" s="25"/>
      <c r="AB85" s="37"/>
      <c r="AC85" s="37"/>
      <c r="AD85" s="37"/>
      <c r="AE85" s="37"/>
    </row>
    <row r="86" spans="1:31" ht="20.25" customHeight="1" x14ac:dyDescent="0.25">
      <c r="A86" s="19"/>
      <c r="B86" s="19"/>
      <c r="C86" s="19"/>
      <c r="D86" s="20" t="s">
        <v>25</v>
      </c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1"/>
      <c r="Q86" s="21"/>
      <c r="R86" s="21"/>
      <c r="S86" s="21"/>
      <c r="T86" s="21"/>
      <c r="U86" s="21"/>
      <c r="V86" s="21"/>
      <c r="W86" s="26"/>
      <c r="X86" s="25"/>
      <c r="Y86" s="25"/>
      <c r="Z86" s="25"/>
      <c r="AA86" s="25"/>
      <c r="AB86" s="27"/>
      <c r="AC86" s="27"/>
      <c r="AD86" s="27"/>
      <c r="AE86" s="27"/>
    </row>
    <row r="87" spans="1:31" ht="20.25" customHeight="1" x14ac:dyDescent="0.25">
      <c r="A87" s="19"/>
      <c r="B87" s="19"/>
      <c r="C87" s="19"/>
      <c r="D87" s="20" t="s">
        <v>26</v>
      </c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1"/>
      <c r="Q87" s="21"/>
      <c r="R87" s="21"/>
      <c r="S87" s="21"/>
      <c r="T87" s="21"/>
      <c r="U87" s="21"/>
      <c r="V87" s="21"/>
      <c r="W87" s="26"/>
      <c r="X87" s="25"/>
      <c r="Y87" s="25"/>
      <c r="Z87" s="25"/>
      <c r="AA87" s="25"/>
      <c r="AB87" s="27"/>
      <c r="AC87" s="27"/>
      <c r="AD87" s="27"/>
      <c r="AE87" s="27"/>
    </row>
    <row r="88" spans="1:31" ht="20.25" customHeight="1" x14ac:dyDescent="0.25">
      <c r="A88" s="19"/>
      <c r="B88" s="19"/>
      <c r="C88" s="19"/>
      <c r="D88" s="20" t="s">
        <v>27</v>
      </c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1"/>
      <c r="Q88" s="21"/>
      <c r="R88" s="21"/>
      <c r="S88" s="21"/>
      <c r="T88" s="21"/>
      <c r="U88" s="21"/>
      <c r="V88" s="21"/>
      <c r="W88" s="26"/>
      <c r="X88" s="25"/>
      <c r="Y88" s="25"/>
      <c r="Z88" s="25"/>
      <c r="AA88" s="25"/>
      <c r="AB88" s="27"/>
      <c r="AC88" s="27"/>
      <c r="AD88" s="27"/>
      <c r="AE88" s="27"/>
    </row>
    <row r="89" spans="1:31" ht="20.25" customHeight="1" x14ac:dyDescent="0.25">
      <c r="A89" s="15"/>
      <c r="B89" s="15"/>
      <c r="C89" s="15"/>
      <c r="D89" s="16" t="s">
        <v>28</v>
      </c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7"/>
      <c r="Q89" s="17"/>
      <c r="R89" s="17"/>
      <c r="S89" s="17"/>
      <c r="T89" s="28"/>
      <c r="U89" s="28"/>
      <c r="V89" s="28"/>
      <c r="W89" s="28"/>
      <c r="X89" s="28"/>
      <c r="Y89" s="28"/>
      <c r="Z89" s="28"/>
      <c r="AA89" s="28"/>
      <c r="AB89" s="29"/>
      <c r="AC89" s="29"/>
      <c r="AD89" s="29"/>
      <c r="AE89" s="29"/>
    </row>
    <row r="90" spans="1:31" ht="20.25" customHeight="1" x14ac:dyDescent="0.25">
      <c r="A90" s="19"/>
      <c r="B90" s="19"/>
      <c r="C90" s="19"/>
      <c r="D90" s="20" t="s">
        <v>29</v>
      </c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1"/>
      <c r="Q90" s="21"/>
      <c r="R90" s="21"/>
      <c r="S90" s="21"/>
      <c r="T90" s="25"/>
      <c r="U90" s="21"/>
      <c r="V90" s="21"/>
      <c r="W90" s="26"/>
      <c r="X90" s="25"/>
      <c r="Y90" s="25"/>
      <c r="Z90" s="25"/>
      <c r="AA90" s="25"/>
      <c r="AB90" s="27"/>
      <c r="AC90" s="27"/>
      <c r="AD90" s="27"/>
      <c r="AE90" s="27"/>
    </row>
    <row r="91" spans="1:31" ht="20.25" customHeight="1" x14ac:dyDescent="0.25">
      <c r="A91" s="19"/>
      <c r="B91" s="19"/>
      <c r="C91" s="19"/>
      <c r="D91" s="20" t="s">
        <v>30</v>
      </c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1"/>
      <c r="Q91" s="21"/>
      <c r="R91" s="21"/>
      <c r="S91" s="21"/>
      <c r="T91" s="25"/>
      <c r="U91" s="21"/>
      <c r="V91" s="21"/>
      <c r="W91" s="26"/>
      <c r="X91" s="25"/>
      <c r="Y91" s="25"/>
      <c r="Z91" s="25"/>
      <c r="AA91" s="25"/>
      <c r="AB91" s="27"/>
      <c r="AC91" s="27"/>
      <c r="AD91" s="27"/>
      <c r="AE91" s="27"/>
    </row>
    <row r="92" spans="1:31" ht="20.25" customHeight="1" x14ac:dyDescent="0.25">
      <c r="A92" s="19"/>
      <c r="B92" s="19"/>
      <c r="C92" s="19"/>
      <c r="D92" s="30" t="s">
        <v>31</v>
      </c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1"/>
      <c r="Q92" s="21"/>
      <c r="R92" s="21"/>
      <c r="S92" s="21"/>
      <c r="T92" s="25"/>
      <c r="U92" s="21"/>
      <c r="V92" s="21"/>
      <c r="W92" s="26"/>
      <c r="X92" s="25"/>
      <c r="Y92" s="25"/>
      <c r="Z92" s="25"/>
      <c r="AA92" s="25"/>
      <c r="AB92" s="27"/>
      <c r="AC92" s="27"/>
      <c r="AD92" s="27"/>
      <c r="AE92" s="27"/>
    </row>
    <row r="93" spans="1:31" ht="20.25" customHeight="1" x14ac:dyDescent="0.25">
      <c r="A93" s="15"/>
      <c r="B93" s="15"/>
      <c r="C93" s="15"/>
      <c r="D93" s="16" t="s">
        <v>32</v>
      </c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7"/>
      <c r="Q93" s="17"/>
      <c r="R93" s="17"/>
      <c r="S93" s="17"/>
      <c r="T93" s="28"/>
      <c r="U93" s="28"/>
      <c r="V93" s="28"/>
      <c r="W93" s="28"/>
      <c r="X93" s="28"/>
      <c r="Y93" s="28"/>
      <c r="Z93" s="28"/>
      <c r="AA93" s="28"/>
      <c r="AB93" s="29"/>
      <c r="AC93" s="29"/>
      <c r="AD93" s="29"/>
      <c r="AE93" s="29"/>
    </row>
    <row r="94" spans="1:31" ht="20.25" customHeight="1" x14ac:dyDescent="0.25">
      <c r="A94" s="19"/>
      <c r="B94" s="19"/>
      <c r="C94" s="19"/>
      <c r="D94" s="20" t="s">
        <v>29</v>
      </c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1"/>
      <c r="Q94" s="21"/>
      <c r="R94" s="21"/>
      <c r="S94" s="21"/>
      <c r="T94" s="25"/>
      <c r="U94" s="25"/>
      <c r="V94" s="25"/>
      <c r="W94" s="26"/>
      <c r="X94" s="25"/>
      <c r="Y94" s="25"/>
      <c r="Z94" s="25"/>
      <c r="AA94" s="25"/>
      <c r="AB94" s="27"/>
      <c r="AC94" s="27"/>
      <c r="AD94" s="27"/>
      <c r="AE94" s="27"/>
    </row>
    <row r="95" spans="1:31" ht="20.25" customHeight="1" x14ac:dyDescent="0.25">
      <c r="A95" s="19"/>
      <c r="B95" s="19"/>
      <c r="C95" s="19"/>
      <c r="D95" s="20" t="s">
        <v>30</v>
      </c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1"/>
      <c r="Q95" s="21"/>
      <c r="R95" s="21"/>
      <c r="S95" s="21"/>
      <c r="T95" s="25"/>
      <c r="U95" s="25"/>
      <c r="V95" s="25"/>
      <c r="W95" s="26"/>
      <c r="X95" s="25"/>
      <c r="Y95" s="25"/>
      <c r="Z95" s="25"/>
      <c r="AA95" s="25"/>
      <c r="AB95" s="27"/>
      <c r="AC95" s="27"/>
      <c r="AD95" s="27"/>
      <c r="AE95" s="27"/>
    </row>
    <row r="96" spans="1:31" ht="54" customHeight="1" x14ac:dyDescent="0.25">
      <c r="A96" s="31">
        <v>310204</v>
      </c>
      <c r="B96" s="32"/>
      <c r="C96" s="33"/>
      <c r="D96" s="34" t="s">
        <v>37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6"/>
      <c r="P96" s="13">
        <f>SUM(Q96:S96)</f>
        <v>9000</v>
      </c>
      <c r="Q96" s="13">
        <f>Q97+Q106</f>
        <v>9000</v>
      </c>
      <c r="R96" s="13"/>
      <c r="S96" s="13"/>
      <c r="T96" s="13">
        <f>SUM(U96:W96)</f>
        <v>4805.5</v>
      </c>
      <c r="U96" s="13">
        <f>U97+U106</f>
        <v>4805.5</v>
      </c>
      <c r="V96" s="13"/>
      <c r="W96" s="13"/>
      <c r="X96" s="13">
        <f>X97+X106</f>
        <v>4801.9325100000005</v>
      </c>
      <c r="Y96" s="13">
        <f>Y97+Y106</f>
        <v>4801.9325100000005</v>
      </c>
      <c r="Z96" s="13"/>
      <c r="AA96" s="13"/>
      <c r="AB96" s="14">
        <f>X96/T96</f>
        <v>0.99925762355634185</v>
      </c>
      <c r="AC96" s="14">
        <f>Y96/U96</f>
        <v>0.99925762355634185</v>
      </c>
      <c r="AD96" s="14"/>
      <c r="AE96" s="14"/>
    </row>
    <row r="97" spans="1:31" ht="30" customHeight="1" x14ac:dyDescent="0.25">
      <c r="A97" s="15"/>
      <c r="B97" s="15"/>
      <c r="C97" s="15"/>
      <c r="D97" s="16" t="s">
        <v>14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7">
        <f>SUM(Q97:S97)</f>
        <v>9000</v>
      </c>
      <c r="Q97" s="17">
        <f>SUM(Q98:Q105)</f>
        <v>9000</v>
      </c>
      <c r="R97" s="17"/>
      <c r="S97" s="17"/>
      <c r="T97" s="17">
        <f>SUM(U97:W97)</f>
        <v>4805.5</v>
      </c>
      <c r="U97" s="17">
        <f>SUM(U98:U105)</f>
        <v>4805.5</v>
      </c>
      <c r="V97" s="17"/>
      <c r="W97" s="17"/>
      <c r="X97" s="17">
        <f>SUM(Y97:AA97)</f>
        <v>4801.9325100000005</v>
      </c>
      <c r="Y97" s="17">
        <f>SUM(Y98:Y105)</f>
        <v>4801.9325100000005</v>
      </c>
      <c r="Z97" s="17"/>
      <c r="AA97" s="17"/>
      <c r="AB97" s="14">
        <f>X97/T97</f>
        <v>0.99925762355634185</v>
      </c>
      <c r="AC97" s="14">
        <f>Y97/U97</f>
        <v>0.99925762355634185</v>
      </c>
      <c r="AD97" s="14"/>
      <c r="AE97" s="14"/>
    </row>
    <row r="98" spans="1:31" ht="20.25" customHeight="1" x14ac:dyDescent="0.25">
      <c r="A98" s="19"/>
      <c r="B98" s="19"/>
      <c r="C98" s="19"/>
      <c r="D98" s="20" t="s">
        <v>15</v>
      </c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1"/>
      <c r="Q98" s="21"/>
      <c r="R98" s="38"/>
      <c r="S98" s="38"/>
      <c r="T98" s="25"/>
      <c r="U98" s="21"/>
      <c r="V98" s="21"/>
      <c r="W98" s="22"/>
      <c r="X98" s="38"/>
      <c r="Y98" s="38"/>
      <c r="Z98" s="25"/>
      <c r="AA98" s="25"/>
      <c r="AB98" s="37"/>
      <c r="AC98" s="37"/>
      <c r="AD98" s="37"/>
      <c r="AE98" s="37"/>
    </row>
    <row r="99" spans="1:31" ht="20.25" customHeight="1" x14ac:dyDescent="0.25">
      <c r="A99" s="19"/>
      <c r="B99" s="19"/>
      <c r="C99" s="19"/>
      <c r="D99" s="20" t="s">
        <v>16</v>
      </c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1">
        <f>SUM(Q99:S99)</f>
        <v>8913</v>
      </c>
      <c r="Q99" s="21">
        <v>8913</v>
      </c>
      <c r="R99" s="21"/>
      <c r="S99" s="21"/>
      <c r="T99" s="21">
        <f>SUM(U99:W99)</f>
        <v>4754.2</v>
      </c>
      <c r="U99" s="21">
        <v>4754.2</v>
      </c>
      <c r="V99" s="21"/>
      <c r="W99" s="22"/>
      <c r="X99" s="21">
        <f>SUM(Y99:AA99)</f>
        <v>4753.5</v>
      </c>
      <c r="Y99" s="21">
        <f>[1]დანართი2.2!Y99</f>
        <v>4753.5</v>
      </c>
      <c r="Z99" s="25"/>
      <c r="AA99" s="25"/>
      <c r="AB99" s="37">
        <f>X99/T99</f>
        <v>0.99985276176854154</v>
      </c>
      <c r="AC99" s="37">
        <f>Y99/U99</f>
        <v>0.99985276176854154</v>
      </c>
      <c r="AD99" s="37"/>
      <c r="AE99" s="37"/>
    </row>
    <row r="100" spans="1:31" ht="20.25" customHeight="1" x14ac:dyDescent="0.25">
      <c r="A100" s="19"/>
      <c r="B100" s="19"/>
      <c r="C100" s="19"/>
      <c r="D100" s="20" t="s">
        <v>17</v>
      </c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1"/>
      <c r="Q100" s="21"/>
      <c r="R100" s="21"/>
      <c r="S100" s="21"/>
      <c r="T100" s="21"/>
      <c r="U100" s="21"/>
      <c r="V100" s="21"/>
      <c r="W100" s="22"/>
      <c r="X100" s="21"/>
      <c r="Y100" s="21"/>
      <c r="Z100" s="25"/>
      <c r="AA100" s="25"/>
      <c r="AB100" s="37"/>
      <c r="AC100" s="37"/>
      <c r="AD100" s="37"/>
      <c r="AE100" s="37"/>
    </row>
    <row r="101" spans="1:31" ht="20.25" customHeight="1" x14ac:dyDescent="0.25">
      <c r="A101" s="19"/>
      <c r="B101" s="19"/>
      <c r="C101" s="19"/>
      <c r="D101" s="20" t="s">
        <v>18</v>
      </c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1"/>
      <c r="Q101" s="21"/>
      <c r="R101" s="21"/>
      <c r="S101" s="21"/>
      <c r="T101" s="21"/>
      <c r="U101" s="21"/>
      <c r="V101" s="21"/>
      <c r="W101" s="22"/>
      <c r="X101" s="21"/>
      <c r="Y101" s="21"/>
      <c r="Z101" s="25"/>
      <c r="AA101" s="25"/>
      <c r="AB101" s="37"/>
      <c r="AC101" s="37"/>
      <c r="AD101" s="37"/>
      <c r="AE101" s="37"/>
    </row>
    <row r="102" spans="1:31" ht="20.25" customHeight="1" x14ac:dyDescent="0.25">
      <c r="A102" s="19"/>
      <c r="B102" s="19"/>
      <c r="C102" s="19"/>
      <c r="D102" s="20" t="s">
        <v>19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1"/>
      <c r="Q102" s="21"/>
      <c r="R102" s="38"/>
      <c r="S102" s="38"/>
      <c r="T102" s="25"/>
      <c r="U102" s="21"/>
      <c r="V102" s="21"/>
      <c r="W102" s="22"/>
      <c r="X102" s="38"/>
      <c r="Y102" s="38"/>
      <c r="Z102" s="25"/>
      <c r="AA102" s="25"/>
      <c r="AB102" s="37"/>
      <c r="AC102" s="37"/>
      <c r="AD102" s="37"/>
      <c r="AE102" s="37"/>
    </row>
    <row r="103" spans="1:31" ht="20.25" customHeight="1" x14ac:dyDescent="0.25">
      <c r="A103" s="19"/>
      <c r="B103" s="19"/>
      <c r="C103" s="19"/>
      <c r="D103" s="20" t="s">
        <v>20</v>
      </c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1">
        <f>SUM(Q103:S103)</f>
        <v>55</v>
      </c>
      <c r="Q103" s="21">
        <v>55</v>
      </c>
      <c r="R103" s="21"/>
      <c r="S103" s="21"/>
      <c r="T103" s="21">
        <f>SUM(U103:W103)</f>
        <v>45.3</v>
      </c>
      <c r="U103" s="21">
        <v>45.3</v>
      </c>
      <c r="V103" s="21"/>
      <c r="W103" s="22"/>
      <c r="X103" s="21">
        <f>SUM(Y103:AA103)</f>
        <v>45.243510000000001</v>
      </c>
      <c r="Y103" s="21">
        <f>[1]დანართი2.2!Y103</f>
        <v>45.243510000000001</v>
      </c>
      <c r="Z103" s="25" t="s">
        <v>35</v>
      </c>
      <c r="AA103" s="25"/>
      <c r="AB103" s="37">
        <f>X103/T103</f>
        <v>0.9987529801324504</v>
      </c>
      <c r="AC103" s="37">
        <f>Y103/U103</f>
        <v>0.9987529801324504</v>
      </c>
      <c r="AD103" s="37"/>
      <c r="AE103" s="37"/>
    </row>
    <row r="104" spans="1:31" ht="20.25" customHeight="1" x14ac:dyDescent="0.25">
      <c r="A104" s="19"/>
      <c r="B104" s="19"/>
      <c r="C104" s="19"/>
      <c r="D104" s="20" t="s">
        <v>21</v>
      </c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1"/>
      <c r="Q104" s="21"/>
      <c r="R104" s="21"/>
      <c r="S104" s="21"/>
      <c r="T104" s="21"/>
      <c r="U104" s="21"/>
      <c r="V104" s="21"/>
      <c r="W104" s="22"/>
      <c r="X104" s="21"/>
      <c r="Y104" s="21"/>
      <c r="Z104" s="25"/>
      <c r="AA104" s="25"/>
      <c r="AB104" s="37"/>
      <c r="AC104" s="37"/>
      <c r="AD104" s="37"/>
      <c r="AE104" s="37"/>
    </row>
    <row r="105" spans="1:31" ht="20.25" customHeight="1" x14ac:dyDescent="0.25">
      <c r="A105" s="19"/>
      <c r="B105" s="19"/>
      <c r="C105" s="19"/>
      <c r="D105" s="20" t="s">
        <v>22</v>
      </c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1">
        <f>SUM(Q105:S105)</f>
        <v>32</v>
      </c>
      <c r="Q105" s="21">
        <v>32</v>
      </c>
      <c r="R105" s="21"/>
      <c r="S105" s="21"/>
      <c r="T105" s="21">
        <f>SUM(U105:W105)</f>
        <v>6</v>
      </c>
      <c r="U105" s="21">
        <v>6</v>
      </c>
      <c r="V105" s="21"/>
      <c r="W105" s="22"/>
      <c r="X105" s="21">
        <f>SUM(Y105:AA105)</f>
        <v>3.1890000000000001</v>
      </c>
      <c r="Y105" s="21">
        <f>[1]დანართი2.2!Y105</f>
        <v>3.1890000000000001</v>
      </c>
      <c r="Z105" s="25"/>
      <c r="AA105" s="25"/>
      <c r="AB105" s="37">
        <f>X105/T105</f>
        <v>0.53149999999999997</v>
      </c>
      <c r="AC105" s="37">
        <f>Y105/U105</f>
        <v>0.53149999999999997</v>
      </c>
      <c r="AD105" s="37"/>
      <c r="AE105" s="37"/>
    </row>
    <row r="106" spans="1:31" ht="20.25" customHeight="1" x14ac:dyDescent="0.25">
      <c r="A106" s="15"/>
      <c r="B106" s="15"/>
      <c r="C106" s="15"/>
      <c r="D106" s="16" t="s">
        <v>23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7">
        <f>SUM(Q106:S106)</f>
        <v>0</v>
      </c>
      <c r="Q106" s="17">
        <f>SUM(Q107:Q110)</f>
        <v>0</v>
      </c>
      <c r="R106" s="17"/>
      <c r="S106" s="17"/>
      <c r="T106" s="17">
        <f>SUM(U106:W106)</f>
        <v>0</v>
      </c>
      <c r="U106" s="17">
        <f>SUM(U107:U110)</f>
        <v>0</v>
      </c>
      <c r="V106" s="17"/>
      <c r="W106" s="17"/>
      <c r="X106" s="17">
        <f>SUM(Y106:AA106)</f>
        <v>0</v>
      </c>
      <c r="Y106" s="17">
        <f>[1]დანართი2.2!Y106</f>
        <v>0</v>
      </c>
      <c r="Z106" s="17"/>
      <c r="AA106" s="17"/>
      <c r="AB106" s="14"/>
      <c r="AC106" s="14"/>
      <c r="AD106" s="14"/>
      <c r="AE106" s="14"/>
    </row>
    <row r="107" spans="1:31" ht="20.25" customHeight="1" x14ac:dyDescent="0.25">
      <c r="A107" s="19"/>
      <c r="B107" s="19"/>
      <c r="C107" s="19"/>
      <c r="D107" s="20" t="s">
        <v>24</v>
      </c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1"/>
      <c r="Q107" s="21"/>
      <c r="R107" s="21"/>
      <c r="S107" s="21"/>
      <c r="T107" s="21"/>
      <c r="U107" s="21"/>
      <c r="V107" s="21"/>
      <c r="W107" s="26"/>
      <c r="X107" s="21"/>
      <c r="Y107" s="21"/>
      <c r="Z107" s="25"/>
      <c r="AA107" s="25"/>
      <c r="AB107" s="37"/>
      <c r="AC107" s="37"/>
      <c r="AD107" s="37"/>
      <c r="AE107" s="37"/>
    </row>
    <row r="108" spans="1:31" ht="20.25" customHeight="1" x14ac:dyDescent="0.25">
      <c r="A108" s="19"/>
      <c r="B108" s="19"/>
      <c r="C108" s="19"/>
      <c r="D108" s="20" t="s">
        <v>25</v>
      </c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1"/>
      <c r="Q108" s="21"/>
      <c r="R108" s="21"/>
      <c r="S108" s="21"/>
      <c r="T108" s="25"/>
      <c r="U108" s="25"/>
      <c r="V108" s="25"/>
      <c r="W108" s="26"/>
      <c r="X108" s="25"/>
      <c r="Y108" s="25"/>
      <c r="Z108" s="25"/>
      <c r="AA108" s="25"/>
      <c r="AB108" s="27"/>
      <c r="AC108" s="27"/>
      <c r="AD108" s="27"/>
      <c r="AE108" s="27"/>
    </row>
    <row r="109" spans="1:31" ht="20.25" customHeight="1" x14ac:dyDescent="0.25">
      <c r="A109" s="19"/>
      <c r="B109" s="19"/>
      <c r="C109" s="19"/>
      <c r="D109" s="20" t="s">
        <v>26</v>
      </c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1"/>
      <c r="Q109" s="21"/>
      <c r="R109" s="21"/>
      <c r="S109" s="21"/>
      <c r="T109" s="25"/>
      <c r="U109" s="25"/>
      <c r="V109" s="25"/>
      <c r="W109" s="26"/>
      <c r="X109" s="25"/>
      <c r="Y109" s="25"/>
      <c r="Z109" s="25"/>
      <c r="AA109" s="25"/>
      <c r="AB109" s="27"/>
      <c r="AC109" s="27"/>
      <c r="AD109" s="27"/>
      <c r="AE109" s="27"/>
    </row>
    <row r="110" spans="1:31" ht="20.25" customHeight="1" x14ac:dyDescent="0.25">
      <c r="A110" s="19"/>
      <c r="B110" s="19"/>
      <c r="C110" s="19"/>
      <c r="D110" s="20" t="s">
        <v>27</v>
      </c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1"/>
      <c r="Q110" s="21"/>
      <c r="R110" s="21"/>
      <c r="S110" s="21"/>
      <c r="T110" s="25"/>
      <c r="U110" s="25"/>
      <c r="V110" s="25"/>
      <c r="W110" s="26"/>
      <c r="X110" s="25"/>
      <c r="Y110" s="25"/>
      <c r="Z110" s="25"/>
      <c r="AA110" s="25"/>
      <c r="AB110" s="27"/>
      <c r="AC110" s="27"/>
      <c r="AD110" s="27"/>
      <c r="AE110" s="27"/>
    </row>
    <row r="111" spans="1:31" ht="20.25" customHeight="1" x14ac:dyDescent="0.25">
      <c r="A111" s="15"/>
      <c r="B111" s="15"/>
      <c r="C111" s="15"/>
      <c r="D111" s="16" t="s">
        <v>28</v>
      </c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7"/>
      <c r="Q111" s="17"/>
      <c r="R111" s="17"/>
      <c r="S111" s="17"/>
      <c r="T111" s="28"/>
      <c r="U111" s="28"/>
      <c r="V111" s="28"/>
      <c r="W111" s="28"/>
      <c r="X111" s="28"/>
      <c r="Y111" s="28"/>
      <c r="Z111" s="28"/>
      <c r="AA111" s="28"/>
      <c r="AB111" s="29"/>
      <c r="AC111" s="29"/>
      <c r="AD111" s="29"/>
      <c r="AE111" s="29"/>
    </row>
    <row r="112" spans="1:31" ht="20.25" customHeight="1" x14ac:dyDescent="0.25">
      <c r="A112" s="19"/>
      <c r="B112" s="19"/>
      <c r="C112" s="19"/>
      <c r="D112" s="20" t="s">
        <v>29</v>
      </c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1"/>
      <c r="Q112" s="21"/>
      <c r="R112" s="21"/>
      <c r="S112" s="21"/>
      <c r="T112" s="25"/>
      <c r="U112" s="25"/>
      <c r="V112" s="25"/>
      <c r="W112" s="26"/>
      <c r="X112" s="25"/>
      <c r="Y112" s="25"/>
      <c r="Z112" s="25"/>
      <c r="AA112" s="25"/>
      <c r="AB112" s="27"/>
      <c r="AC112" s="27"/>
      <c r="AD112" s="27"/>
      <c r="AE112" s="27"/>
    </row>
    <row r="113" spans="1:31" ht="20.25" customHeight="1" x14ac:dyDescent="0.25">
      <c r="A113" s="19"/>
      <c r="B113" s="19"/>
      <c r="C113" s="19"/>
      <c r="D113" s="20" t="s">
        <v>30</v>
      </c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1"/>
      <c r="Q113" s="21"/>
      <c r="R113" s="21"/>
      <c r="S113" s="21"/>
      <c r="T113" s="25"/>
      <c r="U113" s="25"/>
      <c r="V113" s="25"/>
      <c r="W113" s="26"/>
      <c r="X113" s="25"/>
      <c r="Y113" s="25"/>
      <c r="Z113" s="25"/>
      <c r="AA113" s="25"/>
      <c r="AB113" s="27"/>
      <c r="AC113" s="27"/>
      <c r="AD113" s="27"/>
      <c r="AE113" s="27"/>
    </row>
    <row r="114" spans="1:31" ht="20.25" customHeight="1" x14ac:dyDescent="0.25">
      <c r="A114" s="19"/>
      <c r="B114" s="19"/>
      <c r="C114" s="19"/>
      <c r="D114" s="30" t="s">
        <v>31</v>
      </c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1"/>
      <c r="Q114" s="21"/>
      <c r="R114" s="21"/>
      <c r="S114" s="21"/>
      <c r="T114" s="25"/>
      <c r="U114" s="25"/>
      <c r="V114" s="25"/>
      <c r="W114" s="26"/>
      <c r="X114" s="25"/>
      <c r="Y114" s="25"/>
      <c r="Z114" s="25"/>
      <c r="AA114" s="25"/>
      <c r="AB114" s="27"/>
      <c r="AC114" s="27"/>
      <c r="AD114" s="27"/>
      <c r="AE114" s="27"/>
    </row>
    <row r="115" spans="1:31" ht="20.25" customHeight="1" x14ac:dyDescent="0.25">
      <c r="A115" s="15"/>
      <c r="B115" s="15"/>
      <c r="C115" s="15"/>
      <c r="D115" s="16" t="s">
        <v>32</v>
      </c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7"/>
      <c r="Q115" s="17"/>
      <c r="R115" s="17"/>
      <c r="S115" s="17"/>
      <c r="T115" s="28"/>
      <c r="U115" s="28"/>
      <c r="V115" s="28"/>
      <c r="W115" s="28"/>
      <c r="X115" s="28"/>
      <c r="Y115" s="28"/>
      <c r="Z115" s="28"/>
      <c r="AA115" s="28"/>
      <c r="AB115" s="29"/>
      <c r="AC115" s="29"/>
      <c r="AD115" s="29"/>
      <c r="AE115" s="29"/>
    </row>
    <row r="116" spans="1:31" ht="20.25" customHeight="1" x14ac:dyDescent="0.25">
      <c r="A116" s="19"/>
      <c r="B116" s="19"/>
      <c r="C116" s="19"/>
      <c r="D116" s="20" t="s">
        <v>29</v>
      </c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1"/>
      <c r="Q116" s="21"/>
      <c r="R116" s="21"/>
      <c r="S116" s="21"/>
      <c r="T116" s="25"/>
      <c r="U116" s="25"/>
      <c r="V116" s="25"/>
      <c r="W116" s="26"/>
      <c r="X116" s="25"/>
      <c r="Y116" s="25"/>
      <c r="Z116" s="25"/>
      <c r="AA116" s="25"/>
      <c r="AB116" s="27"/>
      <c r="AC116" s="27"/>
      <c r="AD116" s="27"/>
      <c r="AE116" s="27"/>
    </row>
    <row r="117" spans="1:31" ht="20.25" customHeight="1" x14ac:dyDescent="0.25">
      <c r="A117" s="19"/>
      <c r="B117" s="19"/>
      <c r="C117" s="19"/>
      <c r="D117" s="20" t="s">
        <v>30</v>
      </c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1"/>
      <c r="Q117" s="21"/>
      <c r="R117" s="21"/>
      <c r="S117" s="21"/>
      <c r="T117" s="25"/>
      <c r="U117" s="25"/>
      <c r="V117" s="25"/>
      <c r="W117" s="26"/>
      <c r="X117" s="25"/>
      <c r="Y117" s="25"/>
      <c r="Z117" s="25"/>
      <c r="AA117" s="25"/>
      <c r="AB117" s="27"/>
      <c r="AC117" s="27"/>
      <c r="AD117" s="27"/>
      <c r="AE117" s="27"/>
    </row>
    <row r="118" spans="1:31" s="24" customFormat="1" ht="39.75" customHeight="1" x14ac:dyDescent="0.25">
      <c r="A118" s="31">
        <v>310205</v>
      </c>
      <c r="B118" s="32"/>
      <c r="C118" s="33"/>
      <c r="D118" s="34" t="s">
        <v>38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6"/>
      <c r="P118" s="13">
        <f>SUM(Q118:S118)</f>
        <v>31000</v>
      </c>
      <c r="Q118" s="13">
        <f>Q119+Q128</f>
        <v>31000</v>
      </c>
      <c r="R118" s="13"/>
      <c r="S118" s="13"/>
      <c r="T118" s="13">
        <f>SUM(U118:W118)</f>
        <v>30742.236000000001</v>
      </c>
      <c r="U118" s="13">
        <f>U119+U128</f>
        <v>30742.236000000001</v>
      </c>
      <c r="V118" s="13"/>
      <c r="W118" s="13"/>
      <c r="X118" s="13">
        <f>X119+X128</f>
        <v>30664.179000000004</v>
      </c>
      <c r="Y118" s="13">
        <f>Y119+Y128</f>
        <v>30664.179000000004</v>
      </c>
      <c r="Z118" s="13"/>
      <c r="AA118" s="13"/>
      <c r="AB118" s="14">
        <f>X118/T118</f>
        <v>0.99746091988884622</v>
      </c>
      <c r="AC118" s="14">
        <f>Y118/U118</f>
        <v>0.99746091988884622</v>
      </c>
      <c r="AD118" s="14"/>
      <c r="AE118" s="14"/>
    </row>
    <row r="119" spans="1:31" s="24" customFormat="1" ht="30" customHeight="1" x14ac:dyDescent="0.25">
      <c r="A119" s="15"/>
      <c r="B119" s="15"/>
      <c r="C119" s="15"/>
      <c r="D119" s="16" t="s">
        <v>14</v>
      </c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7">
        <f>SUM(Q119:S119)</f>
        <v>23000</v>
      </c>
      <c r="Q119" s="17">
        <f>SUM(Q120:Q127)</f>
        <v>23000</v>
      </c>
      <c r="R119" s="17"/>
      <c r="S119" s="17"/>
      <c r="T119" s="17">
        <f>SUM(U119:W119)</f>
        <v>22090</v>
      </c>
      <c r="U119" s="17">
        <f>SUM(U120:U127)</f>
        <v>22090</v>
      </c>
      <c r="V119" s="17"/>
      <c r="W119" s="17"/>
      <c r="X119" s="17">
        <f>SUM(Y119:AA119)</f>
        <v>22012.079000000002</v>
      </c>
      <c r="Y119" s="17">
        <f>SUM(Y120:Y127)</f>
        <v>22012.079000000002</v>
      </c>
      <c r="Z119" s="17"/>
      <c r="AA119" s="17"/>
      <c r="AB119" s="14">
        <f>X119/T119</f>
        <v>0.99647256677229523</v>
      </c>
      <c r="AC119" s="14">
        <f>Y119/U119</f>
        <v>0.99647256677229523</v>
      </c>
      <c r="AD119" s="14"/>
      <c r="AE119" s="14"/>
    </row>
    <row r="120" spans="1:31" ht="20.25" customHeight="1" x14ac:dyDescent="0.25">
      <c r="A120" s="19"/>
      <c r="B120" s="19"/>
      <c r="C120" s="19"/>
      <c r="D120" s="20" t="s">
        <v>15</v>
      </c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1"/>
      <c r="Q120" s="21"/>
      <c r="R120" s="38"/>
      <c r="S120" s="38"/>
      <c r="T120" s="25"/>
      <c r="U120" s="21"/>
      <c r="V120" s="21"/>
      <c r="W120" s="22"/>
      <c r="X120" s="38"/>
      <c r="Y120" s="38"/>
      <c r="Z120" s="25"/>
      <c r="AA120" s="25"/>
      <c r="AB120" s="37"/>
      <c r="AC120" s="37"/>
      <c r="AD120" s="37"/>
      <c r="AE120" s="37"/>
    </row>
    <row r="121" spans="1:31" ht="20.25" customHeight="1" x14ac:dyDescent="0.25">
      <c r="A121" s="19"/>
      <c r="B121" s="19"/>
      <c r="C121" s="19"/>
      <c r="D121" s="20" t="s">
        <v>16</v>
      </c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1">
        <f>SUM(Q121:S121)</f>
        <v>22630</v>
      </c>
      <c r="Q121" s="21">
        <v>22630</v>
      </c>
      <c r="R121" s="21"/>
      <c r="S121" s="21"/>
      <c r="T121" s="21">
        <f>SUM(U121:W121)</f>
        <v>21666</v>
      </c>
      <c r="U121" s="21">
        <v>21666</v>
      </c>
      <c r="V121" s="21"/>
      <c r="W121" s="22"/>
      <c r="X121" s="21">
        <f>SUM(Y121:AA121)</f>
        <v>21624.214</v>
      </c>
      <c r="Y121" s="21">
        <f>[1]დანართი2.2!Y121</f>
        <v>21624.214</v>
      </c>
      <c r="Z121" s="25"/>
      <c r="AA121" s="25"/>
      <c r="AB121" s="37">
        <f>X121/T121</f>
        <v>0.99807135604172437</v>
      </c>
      <c r="AC121" s="37">
        <f>Y121/U121</f>
        <v>0.99807135604172437</v>
      </c>
      <c r="AD121" s="37"/>
      <c r="AE121" s="37"/>
    </row>
    <row r="122" spans="1:31" ht="20.25" customHeight="1" x14ac:dyDescent="0.25">
      <c r="A122" s="19"/>
      <c r="B122" s="19"/>
      <c r="C122" s="19"/>
      <c r="D122" s="20" t="s">
        <v>17</v>
      </c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1"/>
      <c r="Q122" s="21"/>
      <c r="R122" s="21"/>
      <c r="S122" s="21"/>
      <c r="T122" s="21"/>
      <c r="U122" s="21"/>
      <c r="V122" s="21"/>
      <c r="W122" s="22"/>
      <c r="X122" s="21"/>
      <c r="Y122" s="21"/>
      <c r="Z122" s="25"/>
      <c r="AA122" s="25"/>
      <c r="AB122" s="37"/>
      <c r="AC122" s="37"/>
      <c r="AD122" s="37"/>
      <c r="AE122" s="37"/>
    </row>
    <row r="123" spans="1:31" ht="20.25" customHeight="1" x14ac:dyDescent="0.25">
      <c r="A123" s="19"/>
      <c r="B123" s="19"/>
      <c r="C123" s="19"/>
      <c r="D123" s="20" t="s">
        <v>18</v>
      </c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1"/>
      <c r="Q123" s="21"/>
      <c r="R123" s="21"/>
      <c r="S123" s="21"/>
      <c r="T123" s="21"/>
      <c r="U123" s="21"/>
      <c r="V123" s="21"/>
      <c r="W123" s="22"/>
      <c r="X123" s="21"/>
      <c r="Y123" s="21"/>
      <c r="Z123" s="25"/>
      <c r="AA123" s="25"/>
      <c r="AB123" s="37"/>
      <c r="AC123" s="37"/>
      <c r="AD123" s="37"/>
      <c r="AE123" s="37"/>
    </row>
    <row r="124" spans="1:31" ht="20.25" customHeight="1" x14ac:dyDescent="0.25">
      <c r="A124" s="19"/>
      <c r="B124" s="19"/>
      <c r="C124" s="19"/>
      <c r="D124" s="20" t="s">
        <v>19</v>
      </c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1"/>
      <c r="Q124" s="21"/>
      <c r="R124" s="38"/>
      <c r="S124" s="38"/>
      <c r="T124" s="21">
        <f>SUM(U124:W124)</f>
        <v>212</v>
      </c>
      <c r="U124" s="21">
        <v>212</v>
      </c>
      <c r="V124" s="21"/>
      <c r="W124" s="22"/>
      <c r="X124" s="21">
        <f>SUM(Y124:AA124)</f>
        <v>183.24</v>
      </c>
      <c r="Y124" s="21">
        <f>[1]დანართი2.2!Y124</f>
        <v>183.24</v>
      </c>
      <c r="Z124" s="25"/>
      <c r="AA124" s="25"/>
      <c r="AB124" s="37">
        <f>X124/T124</f>
        <v>0.86433962264150943</v>
      </c>
      <c r="AC124" s="37">
        <f>Y124/U124</f>
        <v>0.86433962264150943</v>
      </c>
      <c r="AD124" s="37"/>
      <c r="AE124" s="37"/>
    </row>
    <row r="125" spans="1:31" ht="20.25" customHeight="1" x14ac:dyDescent="0.25">
      <c r="A125" s="19"/>
      <c r="B125" s="19"/>
      <c r="C125" s="19"/>
      <c r="D125" s="20" t="s">
        <v>20</v>
      </c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1"/>
      <c r="Q125" s="21"/>
      <c r="R125" s="21"/>
      <c r="S125" s="21"/>
      <c r="T125" s="21"/>
      <c r="U125" s="21"/>
      <c r="V125" s="21"/>
      <c r="W125" s="22"/>
      <c r="X125" s="21"/>
      <c r="Y125" s="21"/>
      <c r="Z125" s="25" t="s">
        <v>35</v>
      </c>
      <c r="AA125" s="25"/>
      <c r="AB125" s="37"/>
      <c r="AC125" s="37"/>
      <c r="AD125" s="37"/>
      <c r="AE125" s="37"/>
    </row>
    <row r="126" spans="1:31" ht="20.25" customHeight="1" x14ac:dyDescent="0.25">
      <c r="A126" s="19"/>
      <c r="B126" s="19"/>
      <c r="C126" s="19"/>
      <c r="D126" s="20" t="s">
        <v>21</v>
      </c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1"/>
      <c r="Q126" s="21"/>
      <c r="R126" s="21"/>
      <c r="S126" s="21"/>
      <c r="T126" s="21"/>
      <c r="U126" s="21"/>
      <c r="V126" s="21"/>
      <c r="W126" s="22"/>
      <c r="X126" s="21"/>
      <c r="Y126" s="21"/>
      <c r="Z126" s="25"/>
      <c r="AA126" s="25"/>
      <c r="AB126" s="37"/>
      <c r="AC126" s="37"/>
      <c r="AD126" s="37"/>
      <c r="AE126" s="37"/>
    </row>
    <row r="127" spans="1:31" ht="20.25" customHeight="1" x14ac:dyDescent="0.25">
      <c r="A127" s="19"/>
      <c r="B127" s="19"/>
      <c r="C127" s="19"/>
      <c r="D127" s="20" t="s">
        <v>22</v>
      </c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1">
        <f>SUM(Q127:S127)</f>
        <v>370</v>
      </c>
      <c r="Q127" s="21">
        <v>370</v>
      </c>
      <c r="R127" s="21"/>
      <c r="S127" s="21"/>
      <c r="T127" s="21">
        <f>SUM(U127:W127)</f>
        <v>212</v>
      </c>
      <c r="U127" s="21">
        <v>212</v>
      </c>
      <c r="V127" s="21"/>
      <c r="W127" s="22"/>
      <c r="X127" s="21">
        <f>SUM(Y127:AA127)</f>
        <v>204.625</v>
      </c>
      <c r="Y127" s="21">
        <f>[1]დანართი2.2!Y127</f>
        <v>204.625</v>
      </c>
      <c r="Z127" s="25"/>
      <c r="AA127" s="25"/>
      <c r="AB127" s="37">
        <f t="shared" ref="AB127:AC129" si="18">X127/T127</f>
        <v>0.96521226415094341</v>
      </c>
      <c r="AC127" s="37">
        <f t="shared" si="18"/>
        <v>0.96521226415094341</v>
      </c>
      <c r="AD127" s="37"/>
      <c r="AE127" s="37"/>
    </row>
    <row r="128" spans="1:31" s="24" customFormat="1" ht="20.25" customHeight="1" x14ac:dyDescent="0.25">
      <c r="A128" s="15"/>
      <c r="B128" s="15"/>
      <c r="C128" s="15"/>
      <c r="D128" s="16" t="s">
        <v>23</v>
      </c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3">
        <f>SUM(Q128:S128)</f>
        <v>8000</v>
      </c>
      <c r="Q128" s="13">
        <f>SUM(Q129:Q132)</f>
        <v>8000</v>
      </c>
      <c r="R128" s="13"/>
      <c r="S128" s="13"/>
      <c r="T128" s="13">
        <f>SUM(U128:W128)</f>
        <v>8652.2360000000008</v>
      </c>
      <c r="U128" s="13">
        <f>SUM(U129:U132)</f>
        <v>8652.2360000000008</v>
      </c>
      <c r="V128" s="13"/>
      <c r="W128" s="13"/>
      <c r="X128" s="13">
        <f>SUM(Y128:AA128)</f>
        <v>8652.1</v>
      </c>
      <c r="Y128" s="13">
        <f>[1]დანართი2.2!Y128</f>
        <v>8652.1</v>
      </c>
      <c r="Z128" s="13"/>
      <c r="AA128" s="13"/>
      <c r="AB128" s="14">
        <f t="shared" si="18"/>
        <v>0.9999842815198291</v>
      </c>
      <c r="AC128" s="14">
        <f t="shared" si="18"/>
        <v>0.9999842815198291</v>
      </c>
      <c r="AD128" s="14"/>
      <c r="AE128" s="14"/>
    </row>
    <row r="129" spans="1:31" ht="20.25" customHeight="1" x14ac:dyDescent="0.25">
      <c r="A129" s="19"/>
      <c r="B129" s="19"/>
      <c r="C129" s="19"/>
      <c r="D129" s="20" t="s">
        <v>24</v>
      </c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1">
        <f>SUM(Q129:S129)</f>
        <v>8000</v>
      </c>
      <c r="Q129" s="21">
        <v>8000</v>
      </c>
      <c r="R129" s="21"/>
      <c r="S129" s="21"/>
      <c r="T129" s="21">
        <f>SUM(U129:W129)</f>
        <v>8652.2360000000008</v>
      </c>
      <c r="U129" s="21">
        <v>8652.2360000000008</v>
      </c>
      <c r="V129" s="21"/>
      <c r="W129" s="26"/>
      <c r="X129" s="21">
        <f>SUM(Y129:AA129)</f>
        <v>8652.1</v>
      </c>
      <c r="Y129" s="21">
        <f>[1]დანართი2.2!Y129</f>
        <v>8652.1</v>
      </c>
      <c r="Z129" s="25"/>
      <c r="AA129" s="25"/>
      <c r="AB129" s="37">
        <f t="shared" si="18"/>
        <v>0.9999842815198291</v>
      </c>
      <c r="AC129" s="37">
        <f t="shared" si="18"/>
        <v>0.9999842815198291</v>
      </c>
      <c r="AD129" s="37"/>
      <c r="AE129" s="37"/>
    </row>
    <row r="130" spans="1:31" ht="20.25" customHeight="1" x14ac:dyDescent="0.25">
      <c r="A130" s="19"/>
      <c r="B130" s="19"/>
      <c r="C130" s="19"/>
      <c r="D130" s="20" t="s">
        <v>25</v>
      </c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1"/>
      <c r="Q130" s="21"/>
      <c r="R130" s="21"/>
      <c r="S130" s="21"/>
      <c r="T130" s="25"/>
      <c r="U130" s="25"/>
      <c r="V130" s="25"/>
      <c r="W130" s="26"/>
      <c r="X130" s="25"/>
      <c r="Y130" s="25"/>
      <c r="Z130" s="25"/>
      <c r="AA130" s="25"/>
      <c r="AB130" s="27"/>
      <c r="AC130" s="27"/>
      <c r="AD130" s="27"/>
      <c r="AE130" s="27"/>
    </row>
    <row r="131" spans="1:31" ht="20.25" customHeight="1" x14ac:dyDescent="0.25">
      <c r="A131" s="19"/>
      <c r="B131" s="19"/>
      <c r="C131" s="19"/>
      <c r="D131" s="20" t="s">
        <v>26</v>
      </c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1"/>
      <c r="Q131" s="21"/>
      <c r="R131" s="21"/>
      <c r="S131" s="21"/>
      <c r="T131" s="25"/>
      <c r="U131" s="25"/>
      <c r="V131" s="25"/>
      <c r="W131" s="26"/>
      <c r="X131" s="25"/>
      <c r="Y131" s="25"/>
      <c r="Z131" s="25"/>
      <c r="AA131" s="25"/>
      <c r="AB131" s="27"/>
      <c r="AC131" s="27"/>
      <c r="AD131" s="27"/>
      <c r="AE131" s="27"/>
    </row>
    <row r="132" spans="1:31" ht="20.25" customHeight="1" x14ac:dyDescent="0.25">
      <c r="A132" s="19"/>
      <c r="B132" s="19"/>
      <c r="C132" s="19"/>
      <c r="D132" s="20" t="s">
        <v>27</v>
      </c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1"/>
      <c r="Q132" s="21"/>
      <c r="R132" s="21"/>
      <c r="S132" s="21"/>
      <c r="T132" s="25"/>
      <c r="U132" s="25"/>
      <c r="V132" s="25"/>
      <c r="W132" s="26"/>
      <c r="X132" s="25"/>
      <c r="Y132" s="25"/>
      <c r="Z132" s="25"/>
      <c r="AA132" s="25"/>
      <c r="AB132" s="27"/>
      <c r="AC132" s="27"/>
      <c r="AD132" s="27"/>
      <c r="AE132" s="27"/>
    </row>
    <row r="133" spans="1:31" s="24" customFormat="1" ht="20.25" customHeight="1" x14ac:dyDescent="0.25">
      <c r="A133" s="15"/>
      <c r="B133" s="15"/>
      <c r="C133" s="15"/>
      <c r="D133" s="16" t="s">
        <v>28</v>
      </c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7"/>
      <c r="Q133" s="17"/>
      <c r="R133" s="17"/>
      <c r="S133" s="17"/>
      <c r="T133" s="28"/>
      <c r="U133" s="28"/>
      <c r="V133" s="28"/>
      <c r="W133" s="28"/>
      <c r="X133" s="28"/>
      <c r="Y133" s="28"/>
      <c r="Z133" s="28"/>
      <c r="AA133" s="28"/>
      <c r="AB133" s="29"/>
      <c r="AC133" s="29"/>
      <c r="AD133" s="29"/>
      <c r="AE133" s="29"/>
    </row>
    <row r="134" spans="1:31" ht="20.25" customHeight="1" x14ac:dyDescent="0.25">
      <c r="A134" s="19"/>
      <c r="B134" s="19"/>
      <c r="C134" s="19"/>
      <c r="D134" s="20" t="s">
        <v>29</v>
      </c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1"/>
      <c r="Q134" s="21"/>
      <c r="R134" s="21"/>
      <c r="S134" s="21"/>
      <c r="T134" s="25"/>
      <c r="U134" s="25"/>
      <c r="V134" s="25"/>
      <c r="W134" s="26"/>
      <c r="X134" s="25"/>
      <c r="Y134" s="25"/>
      <c r="Z134" s="25"/>
      <c r="AA134" s="25"/>
      <c r="AB134" s="27"/>
      <c r="AC134" s="27"/>
      <c r="AD134" s="27"/>
      <c r="AE134" s="27"/>
    </row>
    <row r="135" spans="1:31" ht="20.25" customHeight="1" x14ac:dyDescent="0.25">
      <c r="A135" s="19"/>
      <c r="B135" s="19"/>
      <c r="C135" s="19"/>
      <c r="D135" s="20" t="s">
        <v>30</v>
      </c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1"/>
      <c r="Q135" s="21"/>
      <c r="R135" s="21"/>
      <c r="S135" s="21"/>
      <c r="T135" s="25"/>
      <c r="U135" s="25"/>
      <c r="V135" s="25"/>
      <c r="W135" s="26"/>
      <c r="X135" s="25"/>
      <c r="Y135" s="25"/>
      <c r="Z135" s="25"/>
      <c r="AA135" s="25"/>
      <c r="AB135" s="27"/>
      <c r="AC135" s="27"/>
      <c r="AD135" s="27"/>
      <c r="AE135" s="27"/>
    </row>
    <row r="136" spans="1:31" ht="20.25" customHeight="1" x14ac:dyDescent="0.25">
      <c r="A136" s="19"/>
      <c r="B136" s="19"/>
      <c r="C136" s="19"/>
      <c r="D136" s="30" t="s">
        <v>31</v>
      </c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1"/>
      <c r="Q136" s="21"/>
      <c r="R136" s="21"/>
      <c r="S136" s="21"/>
      <c r="T136" s="25"/>
      <c r="U136" s="25"/>
      <c r="V136" s="25"/>
      <c r="W136" s="26"/>
      <c r="X136" s="25"/>
      <c r="Y136" s="25"/>
      <c r="Z136" s="25"/>
      <c r="AA136" s="25"/>
      <c r="AB136" s="27"/>
      <c r="AC136" s="27"/>
      <c r="AD136" s="27"/>
      <c r="AE136" s="27"/>
    </row>
    <row r="137" spans="1:31" s="24" customFormat="1" ht="20.25" customHeight="1" x14ac:dyDescent="0.25">
      <c r="A137" s="15"/>
      <c r="B137" s="15"/>
      <c r="C137" s="15"/>
      <c r="D137" s="16" t="s">
        <v>32</v>
      </c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7"/>
      <c r="Q137" s="17"/>
      <c r="R137" s="17"/>
      <c r="S137" s="17"/>
      <c r="T137" s="28"/>
      <c r="U137" s="28"/>
      <c r="V137" s="28"/>
      <c r="W137" s="28"/>
      <c r="X137" s="28"/>
      <c r="Y137" s="28"/>
      <c r="Z137" s="28"/>
      <c r="AA137" s="28"/>
      <c r="AB137" s="29"/>
      <c r="AC137" s="29"/>
      <c r="AD137" s="29"/>
      <c r="AE137" s="29"/>
    </row>
    <row r="138" spans="1:31" ht="20.25" customHeight="1" x14ac:dyDescent="0.25">
      <c r="A138" s="19"/>
      <c r="B138" s="19"/>
      <c r="C138" s="19"/>
      <c r="D138" s="20" t="s">
        <v>29</v>
      </c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1"/>
      <c r="Q138" s="21"/>
      <c r="R138" s="21"/>
      <c r="S138" s="21"/>
      <c r="T138" s="25"/>
      <c r="U138" s="25"/>
      <c r="V138" s="25"/>
      <c r="W138" s="26"/>
      <c r="X138" s="25"/>
      <c r="Y138" s="25"/>
      <c r="Z138" s="25"/>
      <c r="AA138" s="25"/>
      <c r="AB138" s="27"/>
      <c r="AC138" s="27"/>
      <c r="AD138" s="27"/>
      <c r="AE138" s="27"/>
    </row>
    <row r="139" spans="1:31" ht="20.25" customHeight="1" x14ac:dyDescent="0.25">
      <c r="A139" s="19"/>
      <c r="B139" s="19"/>
      <c r="C139" s="19"/>
      <c r="D139" s="20" t="s">
        <v>30</v>
      </c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1"/>
      <c r="Q139" s="21"/>
      <c r="R139" s="21"/>
      <c r="S139" s="21"/>
      <c r="T139" s="25"/>
      <c r="U139" s="25"/>
      <c r="V139" s="25"/>
      <c r="W139" s="26"/>
      <c r="X139" s="25"/>
      <c r="Y139" s="25"/>
      <c r="Z139" s="25"/>
      <c r="AA139" s="25"/>
      <c r="AB139" s="27"/>
      <c r="AC139" s="27"/>
      <c r="AD139" s="27"/>
      <c r="AE139" s="27"/>
    </row>
    <row r="140" spans="1:31" s="24" customFormat="1" ht="54" hidden="1" customHeight="1" x14ac:dyDescent="0.25">
      <c r="A140" s="31">
        <v>310206</v>
      </c>
      <c r="B140" s="32"/>
      <c r="C140" s="33"/>
      <c r="D140" s="34" t="s">
        <v>38</v>
      </c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6"/>
      <c r="P140" s="13">
        <f>SUM(Q140:S140)</f>
        <v>0</v>
      </c>
      <c r="Q140" s="13">
        <f>Q141+Q150</f>
        <v>0</v>
      </c>
      <c r="R140" s="13"/>
      <c r="S140" s="13"/>
      <c r="T140" s="13">
        <f>SUM(U140:W140)</f>
        <v>0</v>
      </c>
      <c r="U140" s="13">
        <f>U141+U150</f>
        <v>0</v>
      </c>
      <c r="V140" s="13"/>
      <c r="W140" s="13"/>
      <c r="X140" s="13">
        <f>X141+X150</f>
        <v>0</v>
      </c>
      <c r="Y140" s="13">
        <f>Y141+Y150</f>
        <v>0</v>
      </c>
      <c r="Z140" s="13"/>
      <c r="AA140" s="13"/>
      <c r="AB140" s="14" t="e">
        <f>X140/T140</f>
        <v>#DIV/0!</v>
      </c>
      <c r="AC140" s="14" t="e">
        <f>Y140/U140</f>
        <v>#DIV/0!</v>
      </c>
      <c r="AD140" s="14"/>
      <c r="AE140" s="14"/>
    </row>
    <row r="141" spans="1:31" s="24" customFormat="1" ht="30" hidden="1" customHeight="1" x14ac:dyDescent="0.25">
      <c r="A141" s="15"/>
      <c r="B141" s="15"/>
      <c r="C141" s="15"/>
      <c r="D141" s="16" t="s">
        <v>14</v>
      </c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7">
        <f>SUM(Q141:S141)</f>
        <v>0</v>
      </c>
      <c r="Q141" s="17">
        <f>SUM(Q142:Q149)</f>
        <v>0</v>
      </c>
      <c r="R141" s="17"/>
      <c r="S141" s="17"/>
      <c r="T141" s="17">
        <f>SUM(U141:W141)</f>
        <v>0</v>
      </c>
      <c r="U141" s="17">
        <f>SUM(U142:U149)</f>
        <v>0</v>
      </c>
      <c r="V141" s="17"/>
      <c r="W141" s="17"/>
      <c r="X141" s="17">
        <f>SUM(Y141:AA141)</f>
        <v>0</v>
      </c>
      <c r="Y141" s="17">
        <f>SUM(Y142:Y149)</f>
        <v>0</v>
      </c>
      <c r="Z141" s="17"/>
      <c r="AA141" s="17"/>
      <c r="AB141" s="14" t="e">
        <f>X141/T141</f>
        <v>#DIV/0!</v>
      </c>
      <c r="AC141" s="14" t="e">
        <f>Y141/U141</f>
        <v>#DIV/0!</v>
      </c>
      <c r="AD141" s="14"/>
      <c r="AE141" s="14"/>
    </row>
    <row r="142" spans="1:31" ht="20.25" hidden="1" customHeight="1" x14ac:dyDescent="0.25">
      <c r="A142" s="19"/>
      <c r="B142" s="19"/>
      <c r="C142" s="19"/>
      <c r="D142" s="20" t="s">
        <v>15</v>
      </c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1"/>
      <c r="Q142" s="38"/>
      <c r="R142" s="38"/>
      <c r="S142" s="38"/>
      <c r="T142" s="25"/>
      <c r="U142" s="25"/>
      <c r="V142" s="25"/>
      <c r="W142" s="26"/>
      <c r="X142" s="25"/>
      <c r="Y142" s="25"/>
      <c r="Z142" s="25"/>
      <c r="AA142" s="25"/>
      <c r="AB142" s="37"/>
      <c r="AC142" s="37"/>
      <c r="AD142" s="37"/>
      <c r="AE142" s="37"/>
    </row>
    <row r="143" spans="1:31" ht="20.25" hidden="1" customHeight="1" x14ac:dyDescent="0.25">
      <c r="A143" s="19"/>
      <c r="B143" s="19"/>
      <c r="C143" s="19"/>
      <c r="D143" s="20" t="s">
        <v>16</v>
      </c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1">
        <f>SUM(Q143:S143)</f>
        <v>0</v>
      </c>
      <c r="Q143" s="38">
        <v>0</v>
      </c>
      <c r="R143" s="38"/>
      <c r="S143" s="38"/>
      <c r="T143" s="25">
        <f>SUM(U143:W143)</f>
        <v>0</v>
      </c>
      <c r="U143" s="25">
        <v>0</v>
      </c>
      <c r="V143" s="25"/>
      <c r="W143" s="26"/>
      <c r="X143" s="25">
        <f t="shared" ref="X143:X151" si="19">SUM(Y143:AA143)</f>
        <v>0</v>
      </c>
      <c r="Y143" s="25">
        <f>[1]დანართი2.2!Y143</f>
        <v>0</v>
      </c>
      <c r="Z143" s="25"/>
      <c r="AA143" s="25"/>
      <c r="AB143" s="37" t="e">
        <f>X143/T143</f>
        <v>#DIV/0!</v>
      </c>
      <c r="AC143" s="37" t="e">
        <f>Y143/U143</f>
        <v>#DIV/0!</v>
      </c>
      <c r="AD143" s="37"/>
      <c r="AE143" s="37"/>
    </row>
    <row r="144" spans="1:31" ht="20.25" hidden="1" customHeight="1" x14ac:dyDescent="0.25">
      <c r="A144" s="19"/>
      <c r="B144" s="19"/>
      <c r="C144" s="19"/>
      <c r="D144" s="20" t="s">
        <v>17</v>
      </c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1"/>
      <c r="Q144" s="38"/>
      <c r="R144" s="38"/>
      <c r="S144" s="38"/>
      <c r="T144" s="25"/>
      <c r="U144" s="25"/>
      <c r="V144" s="25"/>
      <c r="W144" s="26"/>
      <c r="X144" s="25"/>
      <c r="Y144" s="25"/>
      <c r="Z144" s="25"/>
      <c r="AA144" s="25"/>
      <c r="AB144" s="37"/>
      <c r="AC144" s="37"/>
      <c r="AD144" s="37"/>
      <c r="AE144" s="37"/>
    </row>
    <row r="145" spans="1:31" ht="20.25" hidden="1" customHeight="1" x14ac:dyDescent="0.25">
      <c r="A145" s="19"/>
      <c r="B145" s="19"/>
      <c r="C145" s="19"/>
      <c r="D145" s="20" t="s">
        <v>18</v>
      </c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1"/>
      <c r="Q145" s="38"/>
      <c r="R145" s="38"/>
      <c r="S145" s="38"/>
      <c r="T145" s="25"/>
      <c r="U145" s="25"/>
      <c r="V145" s="25"/>
      <c r="W145" s="26"/>
      <c r="X145" s="25"/>
      <c r="Y145" s="25"/>
      <c r="Z145" s="25"/>
      <c r="AA145" s="25"/>
      <c r="AB145" s="37"/>
      <c r="AC145" s="37"/>
      <c r="AD145" s="37"/>
      <c r="AE145" s="37"/>
    </row>
    <row r="146" spans="1:31" ht="20.25" hidden="1" customHeight="1" x14ac:dyDescent="0.25">
      <c r="A146" s="19"/>
      <c r="B146" s="19"/>
      <c r="C146" s="19"/>
      <c r="D146" s="20" t="s">
        <v>19</v>
      </c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1"/>
      <c r="Q146" s="38"/>
      <c r="R146" s="38"/>
      <c r="S146" s="38"/>
      <c r="T146" s="25"/>
      <c r="U146" s="25"/>
      <c r="V146" s="25"/>
      <c r="W146" s="26"/>
      <c r="X146" s="25"/>
      <c r="Y146" s="25"/>
      <c r="Z146" s="25"/>
      <c r="AA146" s="25"/>
      <c r="AB146" s="37"/>
      <c r="AC146" s="37"/>
      <c r="AD146" s="37"/>
      <c r="AE146" s="37"/>
    </row>
    <row r="147" spans="1:31" ht="20.25" hidden="1" customHeight="1" x14ac:dyDescent="0.25">
      <c r="A147" s="19"/>
      <c r="B147" s="19"/>
      <c r="C147" s="19"/>
      <c r="D147" s="20" t="s">
        <v>20</v>
      </c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1"/>
      <c r="Q147" s="38"/>
      <c r="R147" s="38"/>
      <c r="S147" s="38"/>
      <c r="T147" s="25"/>
      <c r="U147" s="25"/>
      <c r="V147" s="25"/>
      <c r="W147" s="26"/>
      <c r="X147" s="25"/>
      <c r="Y147" s="25"/>
      <c r="Z147" s="25" t="s">
        <v>35</v>
      </c>
      <c r="AA147" s="25"/>
      <c r="AB147" s="37"/>
      <c r="AC147" s="37"/>
      <c r="AD147" s="37"/>
      <c r="AE147" s="37"/>
    </row>
    <row r="148" spans="1:31" ht="20.25" hidden="1" customHeight="1" x14ac:dyDescent="0.25">
      <c r="A148" s="19"/>
      <c r="B148" s="19"/>
      <c r="C148" s="19"/>
      <c r="D148" s="20" t="s">
        <v>21</v>
      </c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1"/>
      <c r="Q148" s="38"/>
      <c r="R148" s="38"/>
      <c r="S148" s="38"/>
      <c r="T148" s="25"/>
      <c r="U148" s="25"/>
      <c r="V148" s="25"/>
      <c r="W148" s="26"/>
      <c r="X148" s="25"/>
      <c r="Y148" s="25"/>
      <c r="Z148" s="25"/>
      <c r="AA148" s="25"/>
      <c r="AB148" s="37"/>
      <c r="AC148" s="37"/>
      <c r="AD148" s="37"/>
      <c r="AE148" s="37"/>
    </row>
    <row r="149" spans="1:31" ht="20.25" hidden="1" customHeight="1" x14ac:dyDescent="0.25">
      <c r="A149" s="19"/>
      <c r="B149" s="19"/>
      <c r="C149" s="19"/>
      <c r="D149" s="20" t="s">
        <v>22</v>
      </c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1">
        <f>SUM(Q149:S149)</f>
        <v>0</v>
      </c>
      <c r="Q149" s="38">
        <v>0</v>
      </c>
      <c r="R149" s="38"/>
      <c r="S149" s="38"/>
      <c r="T149" s="25">
        <f>SUM(U149:W149)</f>
        <v>0</v>
      </c>
      <c r="U149" s="25">
        <v>0</v>
      </c>
      <c r="V149" s="25"/>
      <c r="W149" s="26"/>
      <c r="X149" s="25">
        <f t="shared" si="19"/>
        <v>0</v>
      </c>
      <c r="Y149" s="25">
        <f>[1]დანართი2.2!Y149</f>
        <v>0</v>
      </c>
      <c r="Z149" s="25"/>
      <c r="AA149" s="25"/>
      <c r="AB149" s="37" t="e">
        <f>X149/T149</f>
        <v>#DIV/0!</v>
      </c>
      <c r="AC149" s="37" t="e">
        <f>Y149/U149</f>
        <v>#DIV/0!</v>
      </c>
      <c r="AD149" s="37"/>
      <c r="AE149" s="37"/>
    </row>
    <row r="150" spans="1:31" s="24" customFormat="1" ht="20.25" hidden="1" customHeight="1" x14ac:dyDescent="0.25">
      <c r="A150" s="15"/>
      <c r="B150" s="15"/>
      <c r="C150" s="15"/>
      <c r="D150" s="16" t="s">
        <v>23</v>
      </c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7"/>
      <c r="Q150" s="17"/>
      <c r="R150" s="17"/>
      <c r="S150" s="17"/>
      <c r="T150" s="17">
        <f>SUM(U150:W150)</f>
        <v>0</v>
      </c>
      <c r="U150" s="17">
        <f>SUM(U151:U154)</f>
        <v>0</v>
      </c>
      <c r="V150" s="17"/>
      <c r="W150" s="17"/>
      <c r="X150" s="17">
        <f t="shared" si="19"/>
        <v>0</v>
      </c>
      <c r="Y150" s="17">
        <f>SUM(Y151:Y154)</f>
        <v>0</v>
      </c>
      <c r="Z150" s="17"/>
      <c r="AA150" s="17"/>
      <c r="AB150" s="18"/>
      <c r="AC150" s="18"/>
      <c r="AD150" s="17"/>
      <c r="AE150" s="17"/>
    </row>
    <row r="151" spans="1:31" ht="20.25" hidden="1" customHeight="1" x14ac:dyDescent="0.25">
      <c r="A151" s="19"/>
      <c r="B151" s="19"/>
      <c r="C151" s="19"/>
      <c r="D151" s="20" t="s">
        <v>24</v>
      </c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1"/>
      <c r="Q151" s="21"/>
      <c r="R151" s="21"/>
      <c r="S151" s="21"/>
      <c r="T151" s="25">
        <f>SUM(U151:W151)</f>
        <v>0</v>
      </c>
      <c r="U151" s="25">
        <v>0</v>
      </c>
      <c r="V151" s="25"/>
      <c r="W151" s="26"/>
      <c r="X151" s="25">
        <f t="shared" si="19"/>
        <v>0</v>
      </c>
      <c r="Y151" s="25">
        <f>[1]დანართი2.2!Y151</f>
        <v>0</v>
      </c>
      <c r="Z151" s="25"/>
      <c r="AA151" s="25"/>
      <c r="AB151" s="37"/>
      <c r="AC151" s="37"/>
      <c r="AD151" s="37"/>
      <c r="AE151" s="37"/>
    </row>
    <row r="152" spans="1:31" ht="20.25" hidden="1" customHeight="1" x14ac:dyDescent="0.25">
      <c r="A152" s="19"/>
      <c r="B152" s="19"/>
      <c r="C152" s="19"/>
      <c r="D152" s="20" t="s">
        <v>25</v>
      </c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40"/>
      <c r="Q152" s="40"/>
      <c r="R152" s="40"/>
      <c r="S152" s="40"/>
      <c r="T152" s="25"/>
      <c r="U152" s="41"/>
      <c r="V152" s="41"/>
      <c r="W152" s="42"/>
      <c r="X152" s="41"/>
      <c r="Y152" s="41"/>
      <c r="Z152" s="41"/>
      <c r="AA152" s="41"/>
      <c r="AB152" s="27"/>
      <c r="AC152" s="27"/>
      <c r="AD152" s="27"/>
      <c r="AE152" s="27"/>
    </row>
    <row r="153" spans="1:31" ht="20.25" hidden="1" customHeight="1" x14ac:dyDescent="0.25">
      <c r="A153" s="19"/>
      <c r="B153" s="19"/>
      <c r="C153" s="19"/>
      <c r="D153" s="20" t="s">
        <v>26</v>
      </c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40"/>
      <c r="Q153" s="40"/>
      <c r="R153" s="40"/>
      <c r="S153" s="40"/>
      <c r="T153" s="25"/>
      <c r="U153" s="41"/>
      <c r="V153" s="41"/>
      <c r="W153" s="42"/>
      <c r="X153" s="41"/>
      <c r="Y153" s="41"/>
      <c r="Z153" s="41"/>
      <c r="AA153" s="41"/>
      <c r="AB153" s="27"/>
      <c r="AC153" s="27"/>
      <c r="AD153" s="27"/>
      <c r="AE153" s="27"/>
    </row>
    <row r="154" spans="1:31" ht="20.25" hidden="1" customHeight="1" x14ac:dyDescent="0.25">
      <c r="A154" s="19"/>
      <c r="B154" s="19"/>
      <c r="C154" s="19"/>
      <c r="D154" s="20" t="s">
        <v>27</v>
      </c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40"/>
      <c r="Q154" s="40"/>
      <c r="R154" s="40"/>
      <c r="S154" s="40"/>
      <c r="T154" s="25"/>
      <c r="U154" s="41"/>
      <c r="V154" s="41"/>
      <c r="W154" s="42"/>
      <c r="X154" s="41"/>
      <c r="Y154" s="41"/>
      <c r="Z154" s="41"/>
      <c r="AA154" s="41"/>
      <c r="AB154" s="27"/>
      <c r="AC154" s="27"/>
      <c r="AD154" s="27"/>
      <c r="AE154" s="27"/>
    </row>
    <row r="155" spans="1:31" s="24" customFormat="1" ht="20.25" hidden="1" customHeight="1" x14ac:dyDescent="0.25">
      <c r="A155" s="15"/>
      <c r="B155" s="15"/>
      <c r="C155" s="15"/>
      <c r="D155" s="16" t="s">
        <v>28</v>
      </c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43"/>
      <c r="Q155" s="43"/>
      <c r="R155" s="43"/>
      <c r="S155" s="43"/>
      <c r="T155" s="44"/>
      <c r="U155" s="44"/>
      <c r="V155" s="44"/>
      <c r="W155" s="44"/>
      <c r="X155" s="44"/>
      <c r="Y155" s="44"/>
      <c r="Z155" s="44"/>
      <c r="AA155" s="44"/>
      <c r="AB155" s="29"/>
      <c r="AC155" s="29"/>
      <c r="AD155" s="29"/>
      <c r="AE155" s="29"/>
    </row>
    <row r="156" spans="1:31" ht="20.25" hidden="1" customHeight="1" x14ac:dyDescent="0.25">
      <c r="A156" s="19"/>
      <c r="B156" s="19"/>
      <c r="C156" s="19"/>
      <c r="D156" s="20" t="s">
        <v>29</v>
      </c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40"/>
      <c r="Q156" s="40"/>
      <c r="R156" s="40"/>
      <c r="S156" s="40"/>
      <c r="T156" s="41"/>
      <c r="U156" s="41"/>
      <c r="V156" s="41"/>
      <c r="W156" s="42"/>
      <c r="X156" s="41"/>
      <c r="Y156" s="41"/>
      <c r="Z156" s="41"/>
      <c r="AA156" s="41"/>
      <c r="AB156" s="27"/>
      <c r="AC156" s="27"/>
      <c r="AD156" s="27"/>
      <c r="AE156" s="27"/>
    </row>
    <row r="157" spans="1:31" ht="20.25" hidden="1" customHeight="1" x14ac:dyDescent="0.25">
      <c r="A157" s="19"/>
      <c r="B157" s="19"/>
      <c r="C157" s="19"/>
      <c r="D157" s="20" t="s">
        <v>30</v>
      </c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40"/>
      <c r="Q157" s="40"/>
      <c r="R157" s="40"/>
      <c r="S157" s="40"/>
      <c r="T157" s="41"/>
      <c r="U157" s="41"/>
      <c r="V157" s="41"/>
      <c r="W157" s="42"/>
      <c r="X157" s="41"/>
      <c r="Y157" s="41"/>
      <c r="Z157" s="41"/>
      <c r="AA157" s="41"/>
      <c r="AB157" s="27"/>
      <c r="AC157" s="27"/>
      <c r="AD157" s="27"/>
      <c r="AE157" s="27"/>
    </row>
    <row r="158" spans="1:31" ht="20.25" hidden="1" customHeight="1" x14ac:dyDescent="0.25">
      <c r="A158" s="19"/>
      <c r="B158" s="19"/>
      <c r="C158" s="19"/>
      <c r="D158" s="30" t="s">
        <v>31</v>
      </c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40"/>
      <c r="Q158" s="40"/>
      <c r="R158" s="40"/>
      <c r="S158" s="40"/>
      <c r="T158" s="41"/>
      <c r="U158" s="41"/>
      <c r="V158" s="41"/>
      <c r="W158" s="42"/>
      <c r="X158" s="41"/>
      <c r="Y158" s="41"/>
      <c r="Z158" s="41"/>
      <c r="AA158" s="41"/>
      <c r="AB158" s="27"/>
      <c r="AC158" s="27"/>
      <c r="AD158" s="27"/>
      <c r="AE158" s="27"/>
    </row>
    <row r="159" spans="1:31" s="24" customFormat="1" ht="20.25" hidden="1" customHeight="1" x14ac:dyDescent="0.25">
      <c r="A159" s="15"/>
      <c r="B159" s="15"/>
      <c r="C159" s="15"/>
      <c r="D159" s="16" t="s">
        <v>32</v>
      </c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43"/>
      <c r="Q159" s="43"/>
      <c r="R159" s="43"/>
      <c r="S159" s="43"/>
      <c r="T159" s="44"/>
      <c r="U159" s="44"/>
      <c r="V159" s="44"/>
      <c r="W159" s="44"/>
      <c r="X159" s="44"/>
      <c r="Y159" s="44"/>
      <c r="Z159" s="44"/>
      <c r="AA159" s="44"/>
      <c r="AB159" s="29"/>
      <c r="AC159" s="29"/>
      <c r="AD159" s="29"/>
      <c r="AE159" s="29"/>
    </row>
    <row r="160" spans="1:31" ht="20.25" hidden="1" customHeight="1" x14ac:dyDescent="0.25">
      <c r="A160" s="19"/>
      <c r="B160" s="19"/>
      <c r="C160" s="19"/>
      <c r="D160" s="20" t="s">
        <v>29</v>
      </c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40"/>
      <c r="Q160" s="40"/>
      <c r="R160" s="40"/>
      <c r="S160" s="40"/>
      <c r="T160" s="41"/>
      <c r="U160" s="41"/>
      <c r="V160" s="41"/>
      <c r="W160" s="42"/>
      <c r="X160" s="41"/>
      <c r="Y160" s="41"/>
      <c r="Z160" s="41"/>
      <c r="AA160" s="41"/>
      <c r="AB160" s="27"/>
      <c r="AC160" s="27"/>
      <c r="AD160" s="27"/>
      <c r="AE160" s="27"/>
    </row>
    <row r="161" spans="1:31" ht="20.25" hidden="1" customHeight="1" x14ac:dyDescent="0.25">
      <c r="A161" s="19"/>
      <c r="B161" s="19"/>
      <c r="C161" s="19"/>
      <c r="D161" s="20" t="s">
        <v>30</v>
      </c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40"/>
      <c r="Q161" s="40"/>
      <c r="R161" s="40"/>
      <c r="S161" s="40"/>
      <c r="T161" s="41"/>
      <c r="U161" s="41"/>
      <c r="V161" s="41"/>
      <c r="W161" s="42"/>
      <c r="X161" s="41"/>
      <c r="Y161" s="41"/>
      <c r="Z161" s="41"/>
      <c r="AA161" s="41"/>
      <c r="AB161" s="27"/>
      <c r="AC161" s="27"/>
      <c r="AD161" s="27"/>
      <c r="AE161" s="27"/>
    </row>
    <row r="162" spans="1:31" hidden="1" x14ac:dyDescent="0.25">
      <c r="V162" s="3"/>
    </row>
    <row r="163" spans="1:31" x14ac:dyDescent="0.25">
      <c r="V163" s="3"/>
    </row>
    <row r="164" spans="1:31" x14ac:dyDescent="0.25">
      <c r="V164" s="3"/>
    </row>
    <row r="165" spans="1:31" x14ac:dyDescent="0.25">
      <c r="V165" s="3"/>
    </row>
    <row r="166" spans="1:31" x14ac:dyDescent="0.25">
      <c r="V166" s="3"/>
    </row>
    <row r="167" spans="1:31" x14ac:dyDescent="0.25">
      <c r="V167" s="3"/>
    </row>
    <row r="168" spans="1:31" x14ac:dyDescent="0.25">
      <c r="V168" s="3"/>
    </row>
    <row r="169" spans="1:31" x14ac:dyDescent="0.25">
      <c r="V169" s="3"/>
    </row>
    <row r="170" spans="1:31" x14ac:dyDescent="0.25">
      <c r="V170" s="3"/>
    </row>
    <row r="171" spans="1:31" x14ac:dyDescent="0.25">
      <c r="V171" s="3"/>
    </row>
    <row r="172" spans="1:31" x14ac:dyDescent="0.25">
      <c r="V172" s="3"/>
    </row>
    <row r="173" spans="1:31" x14ac:dyDescent="0.25">
      <c r="V173" s="3"/>
    </row>
    <row r="174" spans="1:31" x14ac:dyDescent="0.25">
      <c r="V174" s="3"/>
    </row>
    <row r="175" spans="1:31" x14ac:dyDescent="0.25">
      <c r="V175" s="3"/>
    </row>
    <row r="176" spans="1:31" x14ac:dyDescent="0.25">
      <c r="V176" s="3"/>
    </row>
    <row r="177" spans="22:22" x14ac:dyDescent="0.25">
      <c r="V177" s="3"/>
    </row>
    <row r="178" spans="22:22" x14ac:dyDescent="0.25">
      <c r="V178" s="3"/>
    </row>
    <row r="179" spans="22:22" x14ac:dyDescent="0.25">
      <c r="V179" s="3"/>
    </row>
    <row r="180" spans="22:22" x14ac:dyDescent="0.25">
      <c r="V180" s="3"/>
    </row>
    <row r="181" spans="22:22" x14ac:dyDescent="0.25">
      <c r="V181" s="3"/>
    </row>
    <row r="182" spans="22:22" x14ac:dyDescent="0.25">
      <c r="V182" s="3"/>
    </row>
    <row r="183" spans="22:22" x14ac:dyDescent="0.25">
      <c r="V183" s="3"/>
    </row>
    <row r="184" spans="22:22" x14ac:dyDescent="0.25">
      <c r="V184" s="3"/>
    </row>
    <row r="185" spans="22:22" x14ac:dyDescent="0.25">
      <c r="V185" s="3"/>
    </row>
    <row r="186" spans="22:22" x14ac:dyDescent="0.25">
      <c r="V186" s="3"/>
    </row>
    <row r="187" spans="22:22" x14ac:dyDescent="0.25">
      <c r="V187" s="3"/>
    </row>
    <row r="188" spans="22:22" x14ac:dyDescent="0.25">
      <c r="V188" s="3"/>
    </row>
    <row r="189" spans="22:22" x14ac:dyDescent="0.25">
      <c r="V189" s="3"/>
    </row>
    <row r="190" spans="22:22" x14ac:dyDescent="0.25">
      <c r="V190" s="3"/>
    </row>
    <row r="191" spans="22:22" x14ac:dyDescent="0.25">
      <c r="V191" s="3"/>
    </row>
    <row r="192" spans="22:22" x14ac:dyDescent="0.25">
      <c r="V192" s="3"/>
    </row>
    <row r="193" spans="22:22" x14ac:dyDescent="0.25">
      <c r="V193" s="3"/>
    </row>
    <row r="194" spans="22:22" x14ac:dyDescent="0.25">
      <c r="V194" s="3"/>
    </row>
    <row r="195" spans="22:22" x14ac:dyDescent="0.25">
      <c r="V195" s="3"/>
    </row>
    <row r="196" spans="22:22" x14ac:dyDescent="0.25">
      <c r="V196" s="3"/>
    </row>
    <row r="197" spans="22:22" x14ac:dyDescent="0.25">
      <c r="V197" s="3"/>
    </row>
    <row r="198" spans="22:22" x14ac:dyDescent="0.25">
      <c r="V198" s="3"/>
    </row>
    <row r="199" spans="22:22" x14ac:dyDescent="0.25">
      <c r="V199" s="3"/>
    </row>
    <row r="200" spans="22:22" x14ac:dyDescent="0.25">
      <c r="V200" s="3"/>
    </row>
    <row r="201" spans="22:22" x14ac:dyDescent="0.25">
      <c r="V201" s="3"/>
    </row>
    <row r="202" spans="22:22" x14ac:dyDescent="0.25">
      <c r="V202" s="3"/>
    </row>
    <row r="203" spans="22:22" x14ac:dyDescent="0.25">
      <c r="V203" s="3"/>
    </row>
    <row r="204" spans="22:22" x14ac:dyDescent="0.25">
      <c r="V204" s="3"/>
    </row>
    <row r="205" spans="22:22" x14ac:dyDescent="0.25">
      <c r="V205" s="3"/>
    </row>
    <row r="206" spans="22:22" x14ac:dyDescent="0.25">
      <c r="V206" s="3"/>
    </row>
    <row r="207" spans="22:22" x14ac:dyDescent="0.25">
      <c r="V207" s="3"/>
    </row>
    <row r="208" spans="22:22" x14ac:dyDescent="0.25">
      <c r="V208" s="3"/>
    </row>
    <row r="209" spans="22:22" x14ac:dyDescent="0.25">
      <c r="V209" s="3"/>
    </row>
    <row r="210" spans="22:22" x14ac:dyDescent="0.25">
      <c r="V210" s="3"/>
    </row>
    <row r="211" spans="22:22" x14ac:dyDescent="0.25">
      <c r="V211" s="3"/>
    </row>
    <row r="212" spans="22:22" x14ac:dyDescent="0.25">
      <c r="V212" s="3"/>
    </row>
    <row r="213" spans="22:22" x14ac:dyDescent="0.25">
      <c r="V213" s="3"/>
    </row>
    <row r="214" spans="22:22" x14ac:dyDescent="0.25">
      <c r="V214" s="3"/>
    </row>
    <row r="215" spans="22:22" x14ac:dyDescent="0.25">
      <c r="V215" s="3"/>
    </row>
    <row r="216" spans="22:22" x14ac:dyDescent="0.25">
      <c r="V216" s="3"/>
    </row>
    <row r="217" spans="22:22" x14ac:dyDescent="0.25">
      <c r="V217" s="3"/>
    </row>
    <row r="218" spans="22:22" x14ac:dyDescent="0.25">
      <c r="V218" s="3"/>
    </row>
    <row r="219" spans="22:22" x14ac:dyDescent="0.25">
      <c r="V219" s="3"/>
    </row>
    <row r="220" spans="22:22" x14ac:dyDescent="0.25">
      <c r="V220" s="3"/>
    </row>
    <row r="221" spans="22:22" x14ac:dyDescent="0.25">
      <c r="V221" s="3"/>
    </row>
    <row r="222" spans="22:22" x14ac:dyDescent="0.25">
      <c r="V222" s="3"/>
    </row>
    <row r="223" spans="22:22" x14ac:dyDescent="0.25">
      <c r="V223" s="3"/>
    </row>
    <row r="224" spans="22:22" x14ac:dyDescent="0.25">
      <c r="V224" s="3"/>
    </row>
    <row r="225" spans="22:22" x14ac:dyDescent="0.25">
      <c r="V225" s="3"/>
    </row>
    <row r="226" spans="22:22" x14ac:dyDescent="0.25">
      <c r="V226" s="3"/>
    </row>
    <row r="227" spans="22:22" x14ac:dyDescent="0.25">
      <c r="V227" s="3"/>
    </row>
    <row r="228" spans="22:22" x14ac:dyDescent="0.25">
      <c r="V228" s="3"/>
    </row>
    <row r="229" spans="22:22" x14ac:dyDescent="0.25">
      <c r="V229" s="3"/>
    </row>
    <row r="230" spans="22:22" x14ac:dyDescent="0.25">
      <c r="V230" s="3"/>
    </row>
    <row r="231" spans="22:22" x14ac:dyDescent="0.25">
      <c r="V231" s="3"/>
    </row>
    <row r="232" spans="22:22" x14ac:dyDescent="0.25">
      <c r="V232" s="3"/>
    </row>
    <row r="233" spans="22:22" x14ac:dyDescent="0.25">
      <c r="V233" s="3"/>
    </row>
    <row r="234" spans="22:22" x14ac:dyDescent="0.25">
      <c r="V234" s="3"/>
    </row>
    <row r="235" spans="22:22" x14ac:dyDescent="0.25">
      <c r="V235" s="3"/>
    </row>
    <row r="236" spans="22:22" x14ac:dyDescent="0.25">
      <c r="V236" s="3"/>
    </row>
    <row r="237" spans="22:22" x14ac:dyDescent="0.25">
      <c r="V237" s="3"/>
    </row>
    <row r="238" spans="22:22" x14ac:dyDescent="0.25">
      <c r="V238" s="3"/>
    </row>
    <row r="239" spans="22:22" x14ac:dyDescent="0.25">
      <c r="V239" s="3"/>
    </row>
    <row r="240" spans="22:22" x14ac:dyDescent="0.25">
      <c r="V240" s="3"/>
    </row>
    <row r="241" spans="22:22" x14ac:dyDescent="0.25">
      <c r="V241" s="3"/>
    </row>
    <row r="242" spans="22:22" x14ac:dyDescent="0.25">
      <c r="V242" s="3"/>
    </row>
    <row r="243" spans="22:22" x14ac:dyDescent="0.25">
      <c r="V243" s="3"/>
    </row>
    <row r="244" spans="22:22" x14ac:dyDescent="0.25">
      <c r="V244" s="3"/>
    </row>
    <row r="245" spans="22:22" x14ac:dyDescent="0.25">
      <c r="V245" s="3"/>
    </row>
    <row r="246" spans="22:22" x14ac:dyDescent="0.25">
      <c r="V246" s="3"/>
    </row>
    <row r="247" spans="22:22" x14ac:dyDescent="0.25">
      <c r="V247" s="3"/>
    </row>
    <row r="248" spans="22:22" x14ac:dyDescent="0.25">
      <c r="V248" s="3"/>
    </row>
    <row r="249" spans="22:22" x14ac:dyDescent="0.25">
      <c r="V249" s="3"/>
    </row>
    <row r="250" spans="22:22" x14ac:dyDescent="0.25">
      <c r="V250" s="3"/>
    </row>
    <row r="251" spans="22:22" x14ac:dyDescent="0.25">
      <c r="V251" s="3"/>
    </row>
    <row r="252" spans="22:22" x14ac:dyDescent="0.25">
      <c r="V252" s="3"/>
    </row>
    <row r="253" spans="22:22" x14ac:dyDescent="0.25">
      <c r="V253" s="3"/>
    </row>
    <row r="254" spans="22:22" x14ac:dyDescent="0.25">
      <c r="V254" s="3"/>
    </row>
    <row r="255" spans="22:22" x14ac:dyDescent="0.25">
      <c r="V255" s="3"/>
    </row>
    <row r="256" spans="22:22" x14ac:dyDescent="0.25">
      <c r="V256" s="3"/>
    </row>
    <row r="257" spans="22:22" x14ac:dyDescent="0.25">
      <c r="V257" s="3"/>
    </row>
    <row r="258" spans="22:22" x14ac:dyDescent="0.25">
      <c r="V258" s="3"/>
    </row>
    <row r="259" spans="22:22" x14ac:dyDescent="0.25">
      <c r="V259" s="3"/>
    </row>
    <row r="260" spans="22:22" x14ac:dyDescent="0.25">
      <c r="V260" s="3"/>
    </row>
    <row r="261" spans="22:22" x14ac:dyDescent="0.25">
      <c r="V261" s="3"/>
    </row>
    <row r="262" spans="22:22" x14ac:dyDescent="0.25">
      <c r="V262" s="3"/>
    </row>
    <row r="263" spans="22:22" x14ac:dyDescent="0.25">
      <c r="V263" s="3"/>
    </row>
    <row r="264" spans="22:22" x14ac:dyDescent="0.25">
      <c r="V264" s="3"/>
    </row>
    <row r="265" spans="22:22" x14ac:dyDescent="0.25">
      <c r="V265" s="3"/>
    </row>
    <row r="266" spans="22:22" x14ac:dyDescent="0.25">
      <c r="V266" s="3"/>
    </row>
    <row r="267" spans="22:22" x14ac:dyDescent="0.25">
      <c r="V267" s="3"/>
    </row>
    <row r="268" spans="22:22" x14ac:dyDescent="0.25">
      <c r="V268" s="3"/>
    </row>
    <row r="269" spans="22:22" x14ac:dyDescent="0.25">
      <c r="V269" s="3"/>
    </row>
    <row r="270" spans="22:22" x14ac:dyDescent="0.25">
      <c r="V270" s="3"/>
    </row>
    <row r="271" spans="22:22" x14ac:dyDescent="0.25">
      <c r="V271" s="3"/>
    </row>
    <row r="272" spans="22:22" x14ac:dyDescent="0.25">
      <c r="V272" s="3"/>
    </row>
    <row r="273" spans="22:22" x14ac:dyDescent="0.25">
      <c r="V273" s="3"/>
    </row>
    <row r="274" spans="22:22" x14ac:dyDescent="0.25">
      <c r="V274" s="3"/>
    </row>
    <row r="275" spans="22:22" x14ac:dyDescent="0.25">
      <c r="V275" s="3"/>
    </row>
    <row r="276" spans="22:22" x14ac:dyDescent="0.25">
      <c r="V276" s="3"/>
    </row>
    <row r="277" spans="22:22" x14ac:dyDescent="0.25">
      <c r="V277" s="3"/>
    </row>
    <row r="278" spans="22:22" x14ac:dyDescent="0.25">
      <c r="V278" s="3"/>
    </row>
    <row r="279" spans="22:22" x14ac:dyDescent="0.25">
      <c r="V279" s="3"/>
    </row>
    <row r="280" spans="22:22" x14ac:dyDescent="0.25">
      <c r="V280" s="3"/>
    </row>
    <row r="281" spans="22:22" x14ac:dyDescent="0.25">
      <c r="V281" s="3"/>
    </row>
    <row r="282" spans="22:22" x14ac:dyDescent="0.25">
      <c r="V282" s="3"/>
    </row>
    <row r="283" spans="22:22" x14ac:dyDescent="0.25">
      <c r="V283" s="3"/>
    </row>
    <row r="284" spans="22:22" x14ac:dyDescent="0.25">
      <c r="V284" s="3"/>
    </row>
    <row r="285" spans="22:22" x14ac:dyDescent="0.25">
      <c r="V285" s="3"/>
    </row>
    <row r="286" spans="22:22" x14ac:dyDescent="0.25">
      <c r="V286" s="3"/>
    </row>
    <row r="287" spans="22:22" x14ac:dyDescent="0.25">
      <c r="V287" s="3"/>
    </row>
    <row r="288" spans="22:22" x14ac:dyDescent="0.25">
      <c r="V288" s="3"/>
    </row>
    <row r="289" spans="22:22" x14ac:dyDescent="0.25">
      <c r="V289" s="3"/>
    </row>
    <row r="290" spans="22:22" x14ac:dyDescent="0.25">
      <c r="V290" s="3"/>
    </row>
    <row r="291" spans="22:22" x14ac:dyDescent="0.25">
      <c r="V291" s="3"/>
    </row>
    <row r="292" spans="22:22" x14ac:dyDescent="0.25">
      <c r="V292" s="3"/>
    </row>
    <row r="293" spans="22:22" x14ac:dyDescent="0.25">
      <c r="V293" s="3"/>
    </row>
    <row r="294" spans="22:22" x14ac:dyDescent="0.25">
      <c r="V294" s="3"/>
    </row>
    <row r="295" spans="22:22" x14ac:dyDescent="0.25">
      <c r="V295" s="3"/>
    </row>
    <row r="296" spans="22:22" x14ac:dyDescent="0.25">
      <c r="V296" s="3"/>
    </row>
    <row r="297" spans="22:22" x14ac:dyDescent="0.25">
      <c r="V297" s="3"/>
    </row>
    <row r="298" spans="22:22" x14ac:dyDescent="0.25">
      <c r="V298" s="3"/>
    </row>
    <row r="299" spans="22:22" x14ac:dyDescent="0.25">
      <c r="V299" s="3"/>
    </row>
    <row r="300" spans="22:22" x14ac:dyDescent="0.25">
      <c r="V300" s="3"/>
    </row>
    <row r="301" spans="22:22" x14ac:dyDescent="0.25">
      <c r="V301" s="3"/>
    </row>
    <row r="302" spans="22:22" x14ac:dyDescent="0.25">
      <c r="V302" s="3"/>
    </row>
    <row r="303" spans="22:22" x14ac:dyDescent="0.25">
      <c r="V303" s="3"/>
    </row>
    <row r="304" spans="22:22" x14ac:dyDescent="0.25">
      <c r="V304" s="3"/>
    </row>
    <row r="305" spans="22:22" x14ac:dyDescent="0.25">
      <c r="V305" s="3"/>
    </row>
    <row r="306" spans="22:22" x14ac:dyDescent="0.25">
      <c r="V306" s="3"/>
    </row>
    <row r="307" spans="22:22" x14ac:dyDescent="0.25">
      <c r="V307" s="3"/>
    </row>
    <row r="308" spans="22:22" x14ac:dyDescent="0.25">
      <c r="V308" s="3"/>
    </row>
    <row r="309" spans="22:22" x14ac:dyDescent="0.25">
      <c r="V309" s="3"/>
    </row>
    <row r="310" spans="22:22" x14ac:dyDescent="0.25">
      <c r="V310" s="3"/>
    </row>
    <row r="311" spans="22:22" x14ac:dyDescent="0.25">
      <c r="V311" s="3"/>
    </row>
    <row r="312" spans="22:22" x14ac:dyDescent="0.25">
      <c r="V312" s="3"/>
    </row>
    <row r="313" spans="22:22" x14ac:dyDescent="0.25">
      <c r="V313" s="3"/>
    </row>
    <row r="314" spans="22:22" x14ac:dyDescent="0.25">
      <c r="V314" s="3"/>
    </row>
    <row r="315" spans="22:22" x14ac:dyDescent="0.25">
      <c r="V315" s="3"/>
    </row>
    <row r="316" spans="22:22" x14ac:dyDescent="0.25">
      <c r="V316" s="3"/>
    </row>
    <row r="317" spans="22:22" x14ac:dyDescent="0.25">
      <c r="V317" s="3"/>
    </row>
    <row r="318" spans="22:22" x14ac:dyDescent="0.25">
      <c r="V318" s="3"/>
    </row>
    <row r="319" spans="22:22" x14ac:dyDescent="0.25">
      <c r="V319" s="3"/>
    </row>
    <row r="320" spans="22:22" x14ac:dyDescent="0.25">
      <c r="V320" s="3"/>
    </row>
    <row r="321" spans="22:22" x14ac:dyDescent="0.25">
      <c r="V321" s="3"/>
    </row>
    <row r="322" spans="22:22" x14ac:dyDescent="0.25">
      <c r="V322" s="3"/>
    </row>
    <row r="323" spans="22:22" x14ac:dyDescent="0.25">
      <c r="V323" s="3"/>
    </row>
    <row r="324" spans="22:22" x14ac:dyDescent="0.25">
      <c r="V324" s="3"/>
    </row>
    <row r="325" spans="22:22" x14ac:dyDescent="0.25">
      <c r="V325" s="3"/>
    </row>
    <row r="326" spans="22:22" x14ac:dyDescent="0.25">
      <c r="V326" s="3"/>
    </row>
    <row r="327" spans="22:22" x14ac:dyDescent="0.25">
      <c r="V327" s="3"/>
    </row>
    <row r="328" spans="22:22" x14ac:dyDescent="0.25">
      <c r="V328" s="3"/>
    </row>
    <row r="329" spans="22:22" x14ac:dyDescent="0.25">
      <c r="V329" s="3"/>
    </row>
    <row r="330" spans="22:22" x14ac:dyDescent="0.25">
      <c r="V330" s="3"/>
    </row>
    <row r="331" spans="22:22" x14ac:dyDescent="0.25">
      <c r="V331" s="3"/>
    </row>
    <row r="332" spans="22:22" x14ac:dyDescent="0.25">
      <c r="V332" s="3"/>
    </row>
    <row r="333" spans="22:22" x14ac:dyDescent="0.25">
      <c r="V333" s="3"/>
    </row>
    <row r="334" spans="22:22" x14ac:dyDescent="0.25">
      <c r="V334" s="3"/>
    </row>
    <row r="335" spans="22:22" x14ac:dyDescent="0.25">
      <c r="V335" s="3"/>
    </row>
    <row r="336" spans="22:22" x14ac:dyDescent="0.25">
      <c r="V336" s="3"/>
    </row>
    <row r="337" spans="22:22" x14ac:dyDescent="0.25">
      <c r="V337" s="3"/>
    </row>
    <row r="338" spans="22:22" x14ac:dyDescent="0.25">
      <c r="V338" s="3"/>
    </row>
    <row r="339" spans="22:22" x14ac:dyDescent="0.25">
      <c r="V339" s="3"/>
    </row>
    <row r="340" spans="22:22" x14ac:dyDescent="0.25">
      <c r="V340" s="3"/>
    </row>
    <row r="341" spans="22:22" x14ac:dyDescent="0.25">
      <c r="V341" s="3"/>
    </row>
    <row r="342" spans="22:22" x14ac:dyDescent="0.25">
      <c r="V342" s="3"/>
    </row>
    <row r="343" spans="22:22" x14ac:dyDescent="0.25">
      <c r="V343" s="3"/>
    </row>
    <row r="344" spans="22:22" x14ac:dyDescent="0.25">
      <c r="V344" s="3"/>
    </row>
    <row r="345" spans="22:22" x14ac:dyDescent="0.25">
      <c r="V345" s="3"/>
    </row>
    <row r="346" spans="22:22" x14ac:dyDescent="0.25">
      <c r="V346" s="3"/>
    </row>
    <row r="347" spans="22:22" x14ac:dyDescent="0.25">
      <c r="V347" s="3"/>
    </row>
    <row r="348" spans="22:22" x14ac:dyDescent="0.25">
      <c r="V348" s="3"/>
    </row>
    <row r="349" spans="22:22" x14ac:dyDescent="0.25">
      <c r="V349" s="3"/>
    </row>
    <row r="350" spans="22:22" x14ac:dyDescent="0.25">
      <c r="V350" s="3"/>
    </row>
    <row r="351" spans="22:22" x14ac:dyDescent="0.25">
      <c r="V351" s="3"/>
    </row>
    <row r="352" spans="22:22" x14ac:dyDescent="0.25">
      <c r="V352" s="3"/>
    </row>
    <row r="353" spans="22:22" x14ac:dyDescent="0.25">
      <c r="V353" s="3"/>
    </row>
    <row r="354" spans="22:22" x14ac:dyDescent="0.25">
      <c r="V354" s="3"/>
    </row>
    <row r="355" spans="22:22" x14ac:dyDescent="0.25">
      <c r="V355" s="3"/>
    </row>
    <row r="356" spans="22:22" x14ac:dyDescent="0.25">
      <c r="V356" s="3"/>
    </row>
    <row r="357" spans="22:22" x14ac:dyDescent="0.25">
      <c r="V357" s="3"/>
    </row>
    <row r="358" spans="22:22" x14ac:dyDescent="0.25">
      <c r="V358" s="3"/>
    </row>
    <row r="359" spans="22:22" x14ac:dyDescent="0.25">
      <c r="V359" s="3"/>
    </row>
    <row r="360" spans="22:22" x14ac:dyDescent="0.25">
      <c r="V360" s="3"/>
    </row>
    <row r="361" spans="22:22" x14ac:dyDescent="0.25">
      <c r="V361" s="3"/>
    </row>
    <row r="362" spans="22:22" x14ac:dyDescent="0.25">
      <c r="V362" s="3"/>
    </row>
    <row r="363" spans="22:22" x14ac:dyDescent="0.25">
      <c r="V363" s="3"/>
    </row>
    <row r="364" spans="22:22" x14ac:dyDescent="0.25">
      <c r="V364" s="3"/>
    </row>
    <row r="365" spans="22:22" x14ac:dyDescent="0.25">
      <c r="V365" s="3"/>
    </row>
    <row r="366" spans="22:22" x14ac:dyDescent="0.25">
      <c r="V366" s="3"/>
    </row>
    <row r="367" spans="22:22" x14ac:dyDescent="0.25">
      <c r="V367" s="3"/>
    </row>
    <row r="368" spans="22:22" x14ac:dyDescent="0.25">
      <c r="V368" s="3"/>
    </row>
    <row r="369" spans="22:22" x14ac:dyDescent="0.25">
      <c r="V369" s="3"/>
    </row>
    <row r="370" spans="22:22" x14ac:dyDescent="0.25">
      <c r="V370" s="3"/>
    </row>
    <row r="371" spans="22:22" x14ac:dyDescent="0.25">
      <c r="V371" s="3"/>
    </row>
    <row r="372" spans="22:22" x14ac:dyDescent="0.25">
      <c r="V372" s="3"/>
    </row>
    <row r="373" spans="22:22" x14ac:dyDescent="0.25">
      <c r="V373" s="3"/>
    </row>
    <row r="374" spans="22:22" x14ac:dyDescent="0.25">
      <c r="V374" s="3"/>
    </row>
    <row r="375" spans="22:22" x14ac:dyDescent="0.25">
      <c r="V375" s="3"/>
    </row>
    <row r="376" spans="22:22" x14ac:dyDescent="0.25">
      <c r="V376" s="3"/>
    </row>
    <row r="377" spans="22:22" x14ac:dyDescent="0.25">
      <c r="V377" s="3"/>
    </row>
    <row r="378" spans="22:22" x14ac:dyDescent="0.25">
      <c r="V378" s="3"/>
    </row>
    <row r="379" spans="22:22" x14ac:dyDescent="0.25">
      <c r="V379" s="3"/>
    </row>
    <row r="380" spans="22:22" x14ac:dyDescent="0.25">
      <c r="V380" s="3"/>
    </row>
    <row r="381" spans="22:22" x14ac:dyDescent="0.25">
      <c r="V381" s="3"/>
    </row>
    <row r="382" spans="22:22" x14ac:dyDescent="0.25">
      <c r="V382" s="3"/>
    </row>
    <row r="383" spans="22:22" x14ac:dyDescent="0.25">
      <c r="V383" s="3"/>
    </row>
    <row r="384" spans="22:22" x14ac:dyDescent="0.25">
      <c r="V384" s="3"/>
    </row>
    <row r="385" spans="22:22" x14ac:dyDescent="0.25">
      <c r="V385" s="3"/>
    </row>
    <row r="386" spans="22:22" x14ac:dyDescent="0.25">
      <c r="V386" s="3"/>
    </row>
    <row r="387" spans="22:22" x14ac:dyDescent="0.25">
      <c r="V387" s="3"/>
    </row>
    <row r="388" spans="22:22" x14ac:dyDescent="0.25">
      <c r="V388" s="3"/>
    </row>
    <row r="389" spans="22:22" x14ac:dyDescent="0.25">
      <c r="V389" s="3"/>
    </row>
    <row r="390" spans="22:22" x14ac:dyDescent="0.25">
      <c r="V390" s="3"/>
    </row>
    <row r="391" spans="22:22" x14ac:dyDescent="0.25">
      <c r="V391" s="3"/>
    </row>
    <row r="392" spans="22:22" x14ac:dyDescent="0.25">
      <c r="V392" s="3"/>
    </row>
    <row r="393" spans="22:22" x14ac:dyDescent="0.25">
      <c r="V393" s="3"/>
    </row>
    <row r="394" spans="22:22" x14ac:dyDescent="0.25">
      <c r="V394" s="3"/>
    </row>
    <row r="395" spans="22:22" x14ac:dyDescent="0.25">
      <c r="V395" s="3"/>
    </row>
    <row r="396" spans="22:22" x14ac:dyDescent="0.25">
      <c r="V396" s="3"/>
    </row>
    <row r="397" spans="22:22" x14ac:dyDescent="0.25">
      <c r="V397" s="3"/>
    </row>
    <row r="398" spans="22:22" x14ac:dyDescent="0.25">
      <c r="V398" s="3"/>
    </row>
    <row r="399" spans="22:22" x14ac:dyDescent="0.25">
      <c r="V399" s="3"/>
    </row>
    <row r="400" spans="22:22" x14ac:dyDescent="0.25">
      <c r="V400" s="3"/>
    </row>
    <row r="401" spans="22:22" x14ac:dyDescent="0.25">
      <c r="V401" s="3"/>
    </row>
    <row r="402" spans="22:22" x14ac:dyDescent="0.25">
      <c r="V402" s="3"/>
    </row>
    <row r="403" spans="22:22" x14ac:dyDescent="0.25">
      <c r="V403" s="3"/>
    </row>
    <row r="404" spans="22:22" x14ac:dyDescent="0.25">
      <c r="V404" s="3"/>
    </row>
    <row r="405" spans="22:22" x14ac:dyDescent="0.25">
      <c r="V405" s="3"/>
    </row>
    <row r="406" spans="22:22" x14ac:dyDescent="0.25">
      <c r="V406" s="3"/>
    </row>
    <row r="407" spans="22:22" x14ac:dyDescent="0.25">
      <c r="V407" s="3"/>
    </row>
    <row r="408" spans="22:22" x14ac:dyDescent="0.25">
      <c r="V408" s="3"/>
    </row>
    <row r="409" spans="22:22" x14ac:dyDescent="0.25">
      <c r="V409" s="3"/>
    </row>
    <row r="410" spans="22:22" x14ac:dyDescent="0.25">
      <c r="V410" s="3"/>
    </row>
    <row r="411" spans="22:22" x14ac:dyDescent="0.25">
      <c r="V411" s="3"/>
    </row>
    <row r="412" spans="22:22" x14ac:dyDescent="0.25">
      <c r="V412" s="3"/>
    </row>
    <row r="413" spans="22:22" x14ac:dyDescent="0.25">
      <c r="V413" s="3"/>
    </row>
    <row r="414" spans="22:22" x14ac:dyDescent="0.25">
      <c r="V414" s="3"/>
    </row>
    <row r="415" spans="22:22" x14ac:dyDescent="0.25">
      <c r="V415" s="3"/>
    </row>
    <row r="416" spans="22:22" x14ac:dyDescent="0.25">
      <c r="V416" s="3"/>
    </row>
    <row r="417" spans="22:22" x14ac:dyDescent="0.25">
      <c r="V417" s="3"/>
    </row>
    <row r="418" spans="22:22" x14ac:dyDescent="0.25">
      <c r="V418" s="3"/>
    </row>
    <row r="419" spans="22:22" x14ac:dyDescent="0.25">
      <c r="V419" s="3"/>
    </row>
    <row r="420" spans="22:22" x14ac:dyDescent="0.25">
      <c r="V420" s="3"/>
    </row>
    <row r="421" spans="22:22" x14ac:dyDescent="0.25">
      <c r="V421" s="3"/>
    </row>
    <row r="422" spans="22:22" x14ac:dyDescent="0.25">
      <c r="V422" s="3"/>
    </row>
    <row r="423" spans="22:22" x14ac:dyDescent="0.25">
      <c r="V423" s="3"/>
    </row>
    <row r="424" spans="22:22" x14ac:dyDescent="0.25">
      <c r="V424" s="3"/>
    </row>
    <row r="425" spans="22:22" x14ac:dyDescent="0.25">
      <c r="V425" s="3"/>
    </row>
    <row r="426" spans="22:22" x14ac:dyDescent="0.25">
      <c r="V426" s="3"/>
    </row>
    <row r="427" spans="22:22" x14ac:dyDescent="0.25">
      <c r="V427" s="3"/>
    </row>
    <row r="428" spans="22:22" x14ac:dyDescent="0.25">
      <c r="V428" s="3"/>
    </row>
    <row r="429" spans="22:22" x14ac:dyDescent="0.25">
      <c r="V429" s="3"/>
    </row>
    <row r="430" spans="22:22" x14ac:dyDescent="0.25">
      <c r="V430" s="3"/>
    </row>
    <row r="431" spans="22:22" x14ac:dyDescent="0.25">
      <c r="V431" s="3"/>
    </row>
    <row r="432" spans="22:22" x14ac:dyDescent="0.25">
      <c r="V432" s="3"/>
    </row>
    <row r="433" spans="22:22" x14ac:dyDescent="0.25">
      <c r="V433" s="3"/>
    </row>
    <row r="434" spans="22:22" x14ac:dyDescent="0.25">
      <c r="V434" s="3"/>
    </row>
    <row r="435" spans="22:22" x14ac:dyDescent="0.25">
      <c r="V435" s="3"/>
    </row>
    <row r="436" spans="22:22" x14ac:dyDescent="0.25">
      <c r="V436" s="3"/>
    </row>
    <row r="437" spans="22:22" x14ac:dyDescent="0.25">
      <c r="V437" s="3"/>
    </row>
    <row r="438" spans="22:22" x14ac:dyDescent="0.25">
      <c r="V438" s="3"/>
    </row>
    <row r="439" spans="22:22" x14ac:dyDescent="0.25">
      <c r="V439" s="3"/>
    </row>
    <row r="440" spans="22:22" x14ac:dyDescent="0.25">
      <c r="V440" s="3"/>
    </row>
    <row r="441" spans="22:22" x14ac:dyDescent="0.25">
      <c r="V441" s="3"/>
    </row>
    <row r="442" spans="22:22" x14ac:dyDescent="0.25">
      <c r="V442" s="3"/>
    </row>
    <row r="443" spans="22:22" x14ac:dyDescent="0.25">
      <c r="V443" s="3"/>
    </row>
    <row r="444" spans="22:22" x14ac:dyDescent="0.25">
      <c r="V444" s="3"/>
    </row>
    <row r="445" spans="22:22" x14ac:dyDescent="0.25">
      <c r="V445" s="3"/>
    </row>
    <row r="446" spans="22:22" x14ac:dyDescent="0.25">
      <c r="V446" s="3"/>
    </row>
    <row r="447" spans="22:22" x14ac:dyDescent="0.25">
      <c r="V447" s="3"/>
    </row>
    <row r="448" spans="22:22" x14ac:dyDescent="0.25">
      <c r="V448" s="3"/>
    </row>
    <row r="449" spans="22:22" x14ac:dyDescent="0.25">
      <c r="V449" s="3"/>
    </row>
    <row r="450" spans="22:22" x14ac:dyDescent="0.25">
      <c r="V450" s="3"/>
    </row>
    <row r="451" spans="22:22" x14ac:dyDescent="0.25">
      <c r="V451" s="3"/>
    </row>
    <row r="452" spans="22:22" x14ac:dyDescent="0.25">
      <c r="V452" s="3"/>
    </row>
    <row r="453" spans="22:22" x14ac:dyDescent="0.25">
      <c r="V453" s="3"/>
    </row>
    <row r="454" spans="22:22" x14ac:dyDescent="0.25">
      <c r="V454" s="3"/>
    </row>
    <row r="455" spans="22:22" x14ac:dyDescent="0.25">
      <c r="V455" s="3"/>
    </row>
    <row r="456" spans="22:22" x14ac:dyDescent="0.25">
      <c r="V456" s="3"/>
    </row>
    <row r="457" spans="22:22" x14ac:dyDescent="0.25">
      <c r="V457" s="3"/>
    </row>
    <row r="458" spans="22:22" x14ac:dyDescent="0.25">
      <c r="V458" s="3"/>
    </row>
    <row r="459" spans="22:22" x14ac:dyDescent="0.25">
      <c r="V459" s="3"/>
    </row>
    <row r="460" spans="22:22" x14ac:dyDescent="0.25">
      <c r="V460" s="3"/>
    </row>
    <row r="461" spans="22:22" x14ac:dyDescent="0.25">
      <c r="V461" s="3"/>
    </row>
    <row r="462" spans="22:22" x14ac:dyDescent="0.25">
      <c r="V462" s="3"/>
    </row>
    <row r="463" spans="22:22" x14ac:dyDescent="0.25">
      <c r="V463" s="3"/>
    </row>
    <row r="464" spans="22:22" x14ac:dyDescent="0.25">
      <c r="V464" s="3"/>
    </row>
    <row r="465" spans="22:22" x14ac:dyDescent="0.25">
      <c r="V465" s="3"/>
    </row>
    <row r="466" spans="22:22" x14ac:dyDescent="0.25">
      <c r="V466" s="3"/>
    </row>
    <row r="467" spans="22:22" x14ac:dyDescent="0.25">
      <c r="V467" s="3"/>
    </row>
    <row r="468" spans="22:22" x14ac:dyDescent="0.25">
      <c r="V468" s="3"/>
    </row>
    <row r="469" spans="22:22" x14ac:dyDescent="0.25">
      <c r="V469" s="3"/>
    </row>
    <row r="470" spans="22:22" x14ac:dyDescent="0.25">
      <c r="V470" s="3"/>
    </row>
    <row r="471" spans="22:22" x14ac:dyDescent="0.25">
      <c r="V471" s="3"/>
    </row>
    <row r="472" spans="22:22" x14ac:dyDescent="0.25">
      <c r="V472" s="3"/>
    </row>
    <row r="473" spans="22:22" x14ac:dyDescent="0.25">
      <c r="V473" s="3"/>
    </row>
    <row r="474" spans="22:22" x14ac:dyDescent="0.25">
      <c r="V474" s="3"/>
    </row>
    <row r="475" spans="22:22" x14ac:dyDescent="0.25">
      <c r="V475" s="3"/>
    </row>
    <row r="476" spans="22:22" x14ac:dyDescent="0.25">
      <c r="V476" s="3"/>
    </row>
    <row r="477" spans="22:22" x14ac:dyDescent="0.25">
      <c r="V477" s="3"/>
    </row>
    <row r="478" spans="22:22" x14ac:dyDescent="0.25">
      <c r="V478" s="3"/>
    </row>
    <row r="479" spans="22:22" x14ac:dyDescent="0.25">
      <c r="V479" s="3"/>
    </row>
    <row r="480" spans="22:22" x14ac:dyDescent="0.25">
      <c r="V480" s="3"/>
    </row>
    <row r="481" spans="22:22" x14ac:dyDescent="0.25">
      <c r="V481" s="3"/>
    </row>
    <row r="482" spans="22:22" x14ac:dyDescent="0.25">
      <c r="V482" s="3"/>
    </row>
    <row r="483" spans="22:22" x14ac:dyDescent="0.25">
      <c r="V483" s="3"/>
    </row>
    <row r="484" spans="22:22" x14ac:dyDescent="0.25">
      <c r="V484" s="3"/>
    </row>
    <row r="485" spans="22:22" x14ac:dyDescent="0.25">
      <c r="V485" s="3"/>
    </row>
    <row r="486" spans="22:22" x14ac:dyDescent="0.25">
      <c r="V486" s="3"/>
    </row>
    <row r="487" spans="22:22" x14ac:dyDescent="0.25">
      <c r="V487" s="3"/>
    </row>
    <row r="488" spans="22:22" x14ac:dyDescent="0.25">
      <c r="V488" s="3"/>
    </row>
    <row r="489" spans="22:22" x14ac:dyDescent="0.25">
      <c r="V489" s="3"/>
    </row>
    <row r="490" spans="22:22" x14ac:dyDescent="0.25">
      <c r="V490" s="3"/>
    </row>
    <row r="491" spans="22:22" x14ac:dyDescent="0.25">
      <c r="V491" s="3"/>
    </row>
    <row r="492" spans="22:22" x14ac:dyDescent="0.25">
      <c r="V492" s="3"/>
    </row>
    <row r="493" spans="22:22" x14ac:dyDescent="0.25">
      <c r="V493" s="3"/>
    </row>
    <row r="494" spans="22:22" x14ac:dyDescent="0.25">
      <c r="V494" s="3"/>
    </row>
    <row r="495" spans="22:22" x14ac:dyDescent="0.25">
      <c r="V495" s="3"/>
    </row>
    <row r="496" spans="22:22" x14ac:dyDescent="0.25">
      <c r="V496" s="3"/>
    </row>
    <row r="497" spans="22:22" x14ac:dyDescent="0.25">
      <c r="V497" s="3"/>
    </row>
    <row r="498" spans="22:22" x14ac:dyDescent="0.25">
      <c r="V498" s="3"/>
    </row>
    <row r="499" spans="22:22" x14ac:dyDescent="0.25">
      <c r="V499" s="3"/>
    </row>
    <row r="500" spans="22:22" x14ac:dyDescent="0.25">
      <c r="V500" s="3"/>
    </row>
    <row r="501" spans="22:22" x14ac:dyDescent="0.25">
      <c r="V501" s="3"/>
    </row>
    <row r="502" spans="22:22" x14ac:dyDescent="0.25">
      <c r="V502" s="3"/>
    </row>
    <row r="503" spans="22:22" x14ac:dyDescent="0.25">
      <c r="V503" s="3"/>
    </row>
    <row r="504" spans="22:22" x14ac:dyDescent="0.25">
      <c r="V504" s="3"/>
    </row>
    <row r="505" spans="22:22" x14ac:dyDescent="0.25">
      <c r="V505" s="3"/>
    </row>
    <row r="506" spans="22:22" x14ac:dyDescent="0.25">
      <c r="V506" s="3"/>
    </row>
    <row r="507" spans="22:22" x14ac:dyDescent="0.25">
      <c r="V507" s="3"/>
    </row>
    <row r="508" spans="22:22" x14ac:dyDescent="0.25">
      <c r="V508" s="3"/>
    </row>
    <row r="509" spans="22:22" x14ac:dyDescent="0.25">
      <c r="V509" s="3"/>
    </row>
    <row r="510" spans="22:22" x14ac:dyDescent="0.25">
      <c r="V510" s="3"/>
    </row>
    <row r="511" spans="22:22" x14ac:dyDescent="0.25">
      <c r="V511" s="3"/>
    </row>
    <row r="512" spans="22:22" x14ac:dyDescent="0.25">
      <c r="V512" s="3"/>
    </row>
    <row r="513" spans="22:22" x14ac:dyDescent="0.25">
      <c r="V513" s="3"/>
    </row>
    <row r="514" spans="22:22" x14ac:dyDescent="0.25">
      <c r="V514" s="3"/>
    </row>
    <row r="515" spans="22:22" x14ac:dyDescent="0.25">
      <c r="V515" s="3"/>
    </row>
    <row r="516" spans="22:22" x14ac:dyDescent="0.25">
      <c r="V516" s="3"/>
    </row>
    <row r="517" spans="22:22" x14ac:dyDescent="0.25">
      <c r="V517" s="3"/>
    </row>
    <row r="518" spans="22:22" x14ac:dyDescent="0.25">
      <c r="V518" s="3"/>
    </row>
    <row r="519" spans="22:22" x14ac:dyDescent="0.25">
      <c r="V519" s="3"/>
    </row>
    <row r="520" spans="22:22" x14ac:dyDescent="0.25">
      <c r="V520" s="3"/>
    </row>
    <row r="521" spans="22:22" x14ac:dyDescent="0.25">
      <c r="V521" s="3"/>
    </row>
    <row r="522" spans="22:22" x14ac:dyDescent="0.25">
      <c r="V522" s="3"/>
    </row>
    <row r="523" spans="22:22" x14ac:dyDescent="0.25">
      <c r="V523" s="3"/>
    </row>
    <row r="524" spans="22:22" x14ac:dyDescent="0.25">
      <c r="V524" s="3"/>
    </row>
    <row r="525" spans="22:22" x14ac:dyDescent="0.25">
      <c r="V525" s="3"/>
    </row>
    <row r="526" spans="22:22" x14ac:dyDescent="0.25">
      <c r="V526" s="3"/>
    </row>
    <row r="527" spans="22:22" x14ac:dyDescent="0.25">
      <c r="V527" s="3"/>
    </row>
    <row r="528" spans="22:22" x14ac:dyDescent="0.25">
      <c r="V528" s="3"/>
    </row>
    <row r="529" spans="22:22" x14ac:dyDescent="0.25">
      <c r="V529" s="3"/>
    </row>
    <row r="530" spans="22:22" x14ac:dyDescent="0.25">
      <c r="V530" s="3"/>
    </row>
    <row r="531" spans="22:22" x14ac:dyDescent="0.25">
      <c r="V531" s="3"/>
    </row>
    <row r="532" spans="22:22" x14ac:dyDescent="0.25">
      <c r="V532" s="3"/>
    </row>
    <row r="533" spans="22:22" x14ac:dyDescent="0.25">
      <c r="V533" s="3"/>
    </row>
    <row r="534" spans="22:22" x14ac:dyDescent="0.25">
      <c r="V534" s="3"/>
    </row>
    <row r="535" spans="22:22" x14ac:dyDescent="0.25">
      <c r="V535" s="3"/>
    </row>
    <row r="536" spans="22:22" x14ac:dyDescent="0.25">
      <c r="V536" s="3"/>
    </row>
    <row r="537" spans="22:22" x14ac:dyDescent="0.25">
      <c r="V537" s="3"/>
    </row>
    <row r="538" spans="22:22" x14ac:dyDescent="0.25">
      <c r="V538" s="3"/>
    </row>
    <row r="539" spans="22:22" x14ac:dyDescent="0.25">
      <c r="V539" s="3"/>
    </row>
    <row r="540" spans="22:22" x14ac:dyDescent="0.25">
      <c r="V540" s="3"/>
    </row>
    <row r="541" spans="22:22" x14ac:dyDescent="0.25">
      <c r="V541" s="3"/>
    </row>
    <row r="542" spans="22:22" x14ac:dyDescent="0.25">
      <c r="V542" s="3"/>
    </row>
    <row r="543" spans="22:22" x14ac:dyDescent="0.25">
      <c r="V543" s="3"/>
    </row>
    <row r="544" spans="22:22" x14ac:dyDescent="0.25">
      <c r="V544" s="3"/>
    </row>
    <row r="545" spans="22:22" x14ac:dyDescent="0.25">
      <c r="V545" s="3"/>
    </row>
    <row r="546" spans="22:22" x14ac:dyDescent="0.25">
      <c r="V546" s="3"/>
    </row>
    <row r="547" spans="22:22" x14ac:dyDescent="0.25">
      <c r="V547" s="3"/>
    </row>
    <row r="548" spans="22:22" x14ac:dyDescent="0.25">
      <c r="V548" s="3"/>
    </row>
    <row r="549" spans="22:22" x14ac:dyDescent="0.25">
      <c r="V549" s="3"/>
    </row>
    <row r="550" spans="22:22" x14ac:dyDescent="0.25">
      <c r="V550" s="3"/>
    </row>
    <row r="551" spans="22:22" x14ac:dyDescent="0.25">
      <c r="V551" s="3"/>
    </row>
    <row r="552" spans="22:22" x14ac:dyDescent="0.25">
      <c r="V552" s="3"/>
    </row>
    <row r="553" spans="22:22" x14ac:dyDescent="0.25">
      <c r="V553" s="3"/>
    </row>
    <row r="554" spans="22:22" x14ac:dyDescent="0.25">
      <c r="V554" s="3"/>
    </row>
    <row r="555" spans="22:22" x14ac:dyDescent="0.25">
      <c r="V555" s="3"/>
    </row>
    <row r="556" spans="22:22" x14ac:dyDescent="0.25">
      <c r="V556" s="3"/>
    </row>
    <row r="557" spans="22:22" x14ac:dyDescent="0.25">
      <c r="V557" s="3"/>
    </row>
    <row r="558" spans="22:22" x14ac:dyDescent="0.25">
      <c r="V558" s="3"/>
    </row>
    <row r="559" spans="22:22" x14ac:dyDescent="0.25">
      <c r="V559" s="3"/>
    </row>
    <row r="560" spans="22:22" x14ac:dyDescent="0.25">
      <c r="V560" s="3"/>
    </row>
    <row r="561" spans="22:22" x14ac:dyDescent="0.25">
      <c r="V561" s="3"/>
    </row>
    <row r="562" spans="22:22" x14ac:dyDescent="0.25">
      <c r="V562" s="3"/>
    </row>
    <row r="563" spans="22:22" x14ac:dyDescent="0.25">
      <c r="V563" s="3"/>
    </row>
    <row r="564" spans="22:22" x14ac:dyDescent="0.25">
      <c r="V564" s="3"/>
    </row>
    <row r="565" spans="22:22" x14ac:dyDescent="0.25">
      <c r="V565" s="3"/>
    </row>
    <row r="566" spans="22:22" x14ac:dyDescent="0.25">
      <c r="V566" s="3"/>
    </row>
    <row r="567" spans="22:22" x14ac:dyDescent="0.25">
      <c r="V567" s="3"/>
    </row>
    <row r="568" spans="22:22" x14ac:dyDescent="0.25">
      <c r="V568" s="3"/>
    </row>
    <row r="569" spans="22:22" x14ac:dyDescent="0.25">
      <c r="V569" s="3"/>
    </row>
    <row r="570" spans="22:22" x14ac:dyDescent="0.25">
      <c r="V570" s="3"/>
    </row>
    <row r="571" spans="22:22" x14ac:dyDescent="0.25">
      <c r="V571" s="3"/>
    </row>
    <row r="572" spans="22:22" x14ac:dyDescent="0.25">
      <c r="V572" s="3"/>
    </row>
    <row r="573" spans="22:22" x14ac:dyDescent="0.25">
      <c r="V573" s="3"/>
    </row>
    <row r="574" spans="22:22" x14ac:dyDescent="0.25">
      <c r="V574" s="3"/>
    </row>
    <row r="575" spans="22:22" x14ac:dyDescent="0.25">
      <c r="V575" s="3"/>
    </row>
    <row r="576" spans="22:22" x14ac:dyDescent="0.25">
      <c r="V576" s="3"/>
    </row>
    <row r="577" spans="22:22" x14ac:dyDescent="0.25">
      <c r="V577" s="3"/>
    </row>
    <row r="578" spans="22:22" x14ac:dyDescent="0.25">
      <c r="V578" s="3"/>
    </row>
    <row r="579" spans="22:22" x14ac:dyDescent="0.25">
      <c r="V579" s="3"/>
    </row>
    <row r="580" spans="22:22" x14ac:dyDescent="0.25">
      <c r="V580" s="3"/>
    </row>
    <row r="581" spans="22:22" x14ac:dyDescent="0.25">
      <c r="V581" s="3"/>
    </row>
    <row r="582" spans="22:22" x14ac:dyDescent="0.25">
      <c r="V582" s="3"/>
    </row>
    <row r="583" spans="22:22" x14ac:dyDescent="0.25">
      <c r="V583" s="3"/>
    </row>
    <row r="584" spans="22:22" x14ac:dyDescent="0.25">
      <c r="V584" s="3"/>
    </row>
    <row r="585" spans="22:22" x14ac:dyDescent="0.25">
      <c r="V585" s="3"/>
    </row>
    <row r="586" spans="22:22" x14ac:dyDescent="0.25">
      <c r="V586" s="3"/>
    </row>
    <row r="587" spans="22:22" x14ac:dyDescent="0.25">
      <c r="V587" s="3"/>
    </row>
    <row r="588" spans="22:22" x14ac:dyDescent="0.25">
      <c r="V588" s="3"/>
    </row>
    <row r="589" spans="22:22" x14ac:dyDescent="0.25">
      <c r="V589" s="3"/>
    </row>
    <row r="590" spans="22:22" x14ac:dyDescent="0.25">
      <c r="V590" s="3"/>
    </row>
    <row r="591" spans="22:22" x14ac:dyDescent="0.25">
      <c r="V591" s="3"/>
    </row>
    <row r="592" spans="22:22" x14ac:dyDescent="0.25">
      <c r="V592" s="3"/>
    </row>
    <row r="593" spans="22:22" x14ac:dyDescent="0.25">
      <c r="V593" s="3"/>
    </row>
    <row r="594" spans="22:22" x14ac:dyDescent="0.25">
      <c r="V594" s="3"/>
    </row>
    <row r="595" spans="22:22" x14ac:dyDescent="0.25">
      <c r="V595" s="3"/>
    </row>
    <row r="596" spans="22:22" x14ac:dyDescent="0.25">
      <c r="V596" s="3"/>
    </row>
    <row r="597" spans="22:22" x14ac:dyDescent="0.25">
      <c r="V597" s="3"/>
    </row>
    <row r="598" spans="22:22" x14ac:dyDescent="0.25">
      <c r="V598" s="3"/>
    </row>
    <row r="599" spans="22:22" x14ac:dyDescent="0.25">
      <c r="V599" s="3"/>
    </row>
    <row r="600" spans="22:22" x14ac:dyDescent="0.25">
      <c r="V600" s="3"/>
    </row>
    <row r="601" spans="22:22" x14ac:dyDescent="0.25">
      <c r="V601" s="3"/>
    </row>
    <row r="602" spans="22:22" x14ac:dyDescent="0.25">
      <c r="V602" s="3"/>
    </row>
    <row r="603" spans="22:22" x14ac:dyDescent="0.25">
      <c r="V603" s="3"/>
    </row>
    <row r="604" spans="22:22" x14ac:dyDescent="0.25">
      <c r="V604" s="3"/>
    </row>
    <row r="605" spans="22:22" x14ac:dyDescent="0.25">
      <c r="V605" s="3"/>
    </row>
    <row r="606" spans="22:22" x14ac:dyDescent="0.25">
      <c r="V606" s="3"/>
    </row>
    <row r="607" spans="22:22" x14ac:dyDescent="0.25">
      <c r="V607" s="3"/>
    </row>
    <row r="608" spans="22:22" x14ac:dyDescent="0.25">
      <c r="V608" s="3"/>
    </row>
    <row r="609" spans="22:22" x14ac:dyDescent="0.25">
      <c r="V609" s="3"/>
    </row>
    <row r="610" spans="22:22" x14ac:dyDescent="0.25">
      <c r="V610" s="3"/>
    </row>
    <row r="611" spans="22:22" x14ac:dyDescent="0.25">
      <c r="V611" s="3"/>
    </row>
    <row r="612" spans="22:22" x14ac:dyDescent="0.25">
      <c r="V612" s="3"/>
    </row>
    <row r="613" spans="22:22" x14ac:dyDescent="0.25">
      <c r="V613" s="3"/>
    </row>
    <row r="614" spans="22:22" x14ac:dyDescent="0.25">
      <c r="V614" s="3"/>
    </row>
    <row r="615" spans="22:22" x14ac:dyDescent="0.25">
      <c r="V615" s="3"/>
    </row>
    <row r="616" spans="22:22" x14ac:dyDescent="0.25">
      <c r="V616" s="3"/>
    </row>
    <row r="617" spans="22:22" x14ac:dyDescent="0.25">
      <c r="V617" s="3"/>
    </row>
    <row r="618" spans="22:22" x14ac:dyDescent="0.25">
      <c r="V618" s="3"/>
    </row>
    <row r="619" spans="22:22" x14ac:dyDescent="0.25">
      <c r="V619" s="3"/>
    </row>
    <row r="620" spans="22:22" x14ac:dyDescent="0.25">
      <c r="V620" s="3"/>
    </row>
    <row r="621" spans="22:22" x14ac:dyDescent="0.25">
      <c r="V621" s="3"/>
    </row>
    <row r="622" spans="22:22" x14ac:dyDescent="0.25">
      <c r="V622" s="3"/>
    </row>
    <row r="623" spans="22:22" x14ac:dyDescent="0.25">
      <c r="V623" s="3"/>
    </row>
    <row r="624" spans="22:22" x14ac:dyDescent="0.25">
      <c r="V624" s="3"/>
    </row>
    <row r="625" spans="22:22" x14ac:dyDescent="0.25">
      <c r="V625" s="3"/>
    </row>
    <row r="626" spans="22:22" x14ac:dyDescent="0.25">
      <c r="V626" s="3"/>
    </row>
    <row r="627" spans="22:22" x14ac:dyDescent="0.25">
      <c r="V627" s="3"/>
    </row>
    <row r="628" spans="22:22" x14ac:dyDescent="0.25">
      <c r="V628" s="3"/>
    </row>
    <row r="629" spans="22:22" x14ac:dyDescent="0.25">
      <c r="V629" s="3"/>
    </row>
    <row r="630" spans="22:22" x14ac:dyDescent="0.25">
      <c r="V630" s="3"/>
    </row>
    <row r="631" spans="22:22" x14ac:dyDescent="0.25">
      <c r="V631" s="3"/>
    </row>
    <row r="632" spans="22:22" x14ac:dyDescent="0.25">
      <c r="V632" s="3"/>
    </row>
    <row r="633" spans="22:22" x14ac:dyDescent="0.25">
      <c r="V633" s="3"/>
    </row>
    <row r="634" spans="22:22" x14ac:dyDescent="0.25">
      <c r="V634" s="3"/>
    </row>
    <row r="635" spans="22:22" x14ac:dyDescent="0.25">
      <c r="V635" s="3"/>
    </row>
    <row r="636" spans="22:22" x14ac:dyDescent="0.25">
      <c r="V636" s="3"/>
    </row>
    <row r="637" spans="22:22" x14ac:dyDescent="0.25">
      <c r="V637" s="3"/>
    </row>
    <row r="638" spans="22:22" x14ac:dyDescent="0.25">
      <c r="V638" s="3"/>
    </row>
    <row r="639" spans="22:22" x14ac:dyDescent="0.25">
      <c r="V639" s="3"/>
    </row>
    <row r="640" spans="22:22" x14ac:dyDescent="0.25">
      <c r="V640" s="3"/>
    </row>
    <row r="641" spans="22:22" x14ac:dyDescent="0.25">
      <c r="V641" s="3"/>
    </row>
    <row r="642" spans="22:22" x14ac:dyDescent="0.25">
      <c r="V642" s="3"/>
    </row>
    <row r="643" spans="22:22" x14ac:dyDescent="0.25">
      <c r="V643" s="3"/>
    </row>
    <row r="644" spans="22:22" x14ac:dyDescent="0.25">
      <c r="V644" s="3"/>
    </row>
    <row r="645" spans="22:22" x14ac:dyDescent="0.25">
      <c r="V645" s="3"/>
    </row>
    <row r="646" spans="22:22" x14ac:dyDescent="0.25">
      <c r="V646" s="3"/>
    </row>
    <row r="647" spans="22:22" x14ac:dyDescent="0.25">
      <c r="V647" s="3"/>
    </row>
    <row r="648" spans="22:22" x14ac:dyDescent="0.25">
      <c r="V648" s="3"/>
    </row>
    <row r="649" spans="22:22" x14ac:dyDescent="0.25">
      <c r="V649" s="3"/>
    </row>
    <row r="650" spans="22:22" x14ac:dyDescent="0.25">
      <c r="V650" s="3"/>
    </row>
    <row r="651" spans="22:22" x14ac:dyDescent="0.25">
      <c r="V651" s="3"/>
    </row>
    <row r="652" spans="22:22" x14ac:dyDescent="0.25">
      <c r="V652" s="3"/>
    </row>
    <row r="653" spans="22:22" x14ac:dyDescent="0.25">
      <c r="V653" s="3"/>
    </row>
    <row r="654" spans="22:22" x14ac:dyDescent="0.25">
      <c r="V654" s="3"/>
    </row>
    <row r="655" spans="22:22" x14ac:dyDescent="0.25">
      <c r="V655" s="3"/>
    </row>
    <row r="656" spans="22:22" x14ac:dyDescent="0.25">
      <c r="V656" s="3"/>
    </row>
    <row r="657" spans="22:22" x14ac:dyDescent="0.25">
      <c r="V657" s="3"/>
    </row>
    <row r="658" spans="22:22" x14ac:dyDescent="0.25">
      <c r="V658" s="3"/>
    </row>
    <row r="659" spans="22:22" x14ac:dyDescent="0.25">
      <c r="V659" s="3"/>
    </row>
    <row r="660" spans="22:22" x14ac:dyDescent="0.25">
      <c r="V660" s="3"/>
    </row>
    <row r="661" spans="22:22" x14ac:dyDescent="0.25">
      <c r="V661" s="3"/>
    </row>
    <row r="662" spans="22:22" x14ac:dyDescent="0.25">
      <c r="V662" s="3"/>
    </row>
    <row r="663" spans="22:22" x14ac:dyDescent="0.25">
      <c r="V663" s="3"/>
    </row>
    <row r="664" spans="22:22" x14ac:dyDescent="0.25">
      <c r="V664" s="3"/>
    </row>
    <row r="665" spans="22:22" x14ac:dyDescent="0.25">
      <c r="V665" s="3"/>
    </row>
    <row r="666" spans="22:22" x14ac:dyDescent="0.25">
      <c r="V666" s="3"/>
    </row>
    <row r="667" spans="22:22" x14ac:dyDescent="0.25">
      <c r="V667" s="3"/>
    </row>
    <row r="668" spans="22:22" x14ac:dyDescent="0.25">
      <c r="V668" s="3"/>
    </row>
    <row r="669" spans="22:22" x14ac:dyDescent="0.25">
      <c r="V669" s="3"/>
    </row>
    <row r="670" spans="22:22" x14ac:dyDescent="0.25">
      <c r="V670" s="3"/>
    </row>
    <row r="671" spans="22:22" x14ac:dyDescent="0.25">
      <c r="V671" s="3"/>
    </row>
    <row r="672" spans="22:22" x14ac:dyDescent="0.25">
      <c r="V672" s="3"/>
    </row>
    <row r="673" spans="22:22" x14ac:dyDescent="0.25">
      <c r="V673" s="3"/>
    </row>
    <row r="674" spans="22:22" x14ac:dyDescent="0.25">
      <c r="V674" s="3"/>
    </row>
    <row r="675" spans="22:22" x14ac:dyDescent="0.25">
      <c r="V675" s="3"/>
    </row>
    <row r="676" spans="22:22" x14ac:dyDescent="0.25">
      <c r="V676" s="3"/>
    </row>
    <row r="677" spans="22:22" x14ac:dyDescent="0.25">
      <c r="V677" s="3"/>
    </row>
    <row r="678" spans="22:22" x14ac:dyDescent="0.25">
      <c r="V678" s="3"/>
    </row>
    <row r="679" spans="22:22" x14ac:dyDescent="0.25">
      <c r="V679" s="3"/>
    </row>
    <row r="680" spans="22:22" x14ac:dyDescent="0.25">
      <c r="V680" s="3"/>
    </row>
    <row r="681" spans="22:22" x14ac:dyDescent="0.25">
      <c r="V681" s="3"/>
    </row>
    <row r="682" spans="22:22" x14ac:dyDescent="0.25">
      <c r="V682" s="3"/>
    </row>
    <row r="683" spans="22:22" x14ac:dyDescent="0.25">
      <c r="V683" s="3"/>
    </row>
    <row r="684" spans="22:22" x14ac:dyDescent="0.25">
      <c r="V684" s="3"/>
    </row>
    <row r="685" spans="22:22" x14ac:dyDescent="0.25">
      <c r="V685" s="3"/>
    </row>
    <row r="686" spans="22:22" x14ac:dyDescent="0.25">
      <c r="V686" s="3"/>
    </row>
    <row r="687" spans="22:22" x14ac:dyDescent="0.25">
      <c r="V687" s="3"/>
    </row>
    <row r="688" spans="22:22" x14ac:dyDescent="0.25">
      <c r="V688" s="3"/>
    </row>
    <row r="689" spans="22:22" x14ac:dyDescent="0.25">
      <c r="V689" s="3"/>
    </row>
    <row r="690" spans="22:22" x14ac:dyDescent="0.25">
      <c r="V690" s="3"/>
    </row>
    <row r="691" spans="22:22" x14ac:dyDescent="0.25">
      <c r="V691" s="3"/>
    </row>
    <row r="692" spans="22:22" x14ac:dyDescent="0.25">
      <c r="V692" s="3"/>
    </row>
    <row r="693" spans="22:22" x14ac:dyDescent="0.25">
      <c r="V693" s="3"/>
    </row>
    <row r="694" spans="22:22" x14ac:dyDescent="0.25">
      <c r="V694" s="3"/>
    </row>
    <row r="695" spans="22:22" x14ac:dyDescent="0.25">
      <c r="V695" s="3"/>
    </row>
    <row r="696" spans="22:22" x14ac:dyDescent="0.25">
      <c r="V696" s="3"/>
    </row>
    <row r="697" spans="22:22" x14ac:dyDescent="0.25">
      <c r="V697" s="3"/>
    </row>
    <row r="698" spans="22:22" x14ac:dyDescent="0.25">
      <c r="V698" s="3"/>
    </row>
    <row r="699" spans="22:22" x14ac:dyDescent="0.25">
      <c r="V699" s="3"/>
    </row>
    <row r="700" spans="22:22" x14ac:dyDescent="0.25">
      <c r="V700" s="3"/>
    </row>
    <row r="701" spans="22:22" x14ac:dyDescent="0.25">
      <c r="V701" s="3"/>
    </row>
    <row r="702" spans="22:22" x14ac:dyDescent="0.25">
      <c r="V702" s="3"/>
    </row>
    <row r="703" spans="22:22" x14ac:dyDescent="0.25">
      <c r="V703" s="3"/>
    </row>
    <row r="704" spans="22:22" x14ac:dyDescent="0.25">
      <c r="V704" s="3"/>
    </row>
    <row r="705" spans="22:22" x14ac:dyDescent="0.25">
      <c r="V705" s="3"/>
    </row>
    <row r="706" spans="22:22" x14ac:dyDescent="0.25">
      <c r="V706" s="3"/>
    </row>
    <row r="707" spans="22:22" x14ac:dyDescent="0.25">
      <c r="V707" s="3"/>
    </row>
    <row r="708" spans="22:22" x14ac:dyDescent="0.25">
      <c r="V708" s="3"/>
    </row>
    <row r="709" spans="22:22" x14ac:dyDescent="0.25">
      <c r="V709" s="3"/>
    </row>
    <row r="710" spans="22:22" x14ac:dyDescent="0.25">
      <c r="V710" s="3"/>
    </row>
    <row r="711" spans="22:22" x14ac:dyDescent="0.25">
      <c r="V711" s="3"/>
    </row>
    <row r="712" spans="22:22" x14ac:dyDescent="0.25">
      <c r="V712" s="3"/>
    </row>
    <row r="713" spans="22:22" x14ac:dyDescent="0.25">
      <c r="V713" s="3"/>
    </row>
    <row r="714" spans="22:22" x14ac:dyDescent="0.25">
      <c r="V714" s="3"/>
    </row>
    <row r="715" spans="22:22" x14ac:dyDescent="0.25">
      <c r="V715" s="3"/>
    </row>
    <row r="716" spans="22:22" x14ac:dyDescent="0.25">
      <c r="V716" s="3"/>
    </row>
    <row r="717" spans="22:22" x14ac:dyDescent="0.25">
      <c r="V717" s="3"/>
    </row>
    <row r="718" spans="22:22" x14ac:dyDescent="0.25">
      <c r="V718" s="3"/>
    </row>
    <row r="719" spans="22:22" x14ac:dyDescent="0.25">
      <c r="V719" s="3"/>
    </row>
    <row r="720" spans="22:22" x14ac:dyDescent="0.25">
      <c r="V720" s="3"/>
    </row>
    <row r="721" spans="22:22" x14ac:dyDescent="0.25">
      <c r="V721" s="3"/>
    </row>
    <row r="722" spans="22:22" x14ac:dyDescent="0.25">
      <c r="V722" s="3"/>
    </row>
    <row r="723" spans="22:22" x14ac:dyDescent="0.25">
      <c r="V723" s="3"/>
    </row>
    <row r="724" spans="22:22" x14ac:dyDescent="0.25">
      <c r="V724" s="3"/>
    </row>
    <row r="725" spans="22:22" x14ac:dyDescent="0.25">
      <c r="V725" s="3"/>
    </row>
    <row r="726" spans="22:22" x14ac:dyDescent="0.25">
      <c r="V726" s="3"/>
    </row>
    <row r="727" spans="22:22" x14ac:dyDescent="0.25">
      <c r="V727" s="3"/>
    </row>
    <row r="728" spans="22:22" x14ac:dyDescent="0.25">
      <c r="V728" s="3"/>
    </row>
    <row r="729" spans="22:22" x14ac:dyDescent="0.25">
      <c r="V729" s="3"/>
    </row>
    <row r="730" spans="22:22" x14ac:dyDescent="0.25">
      <c r="V730" s="3"/>
    </row>
    <row r="731" spans="22:22" x14ac:dyDescent="0.25">
      <c r="V731" s="3"/>
    </row>
    <row r="732" spans="22:22" x14ac:dyDescent="0.25">
      <c r="V732" s="3"/>
    </row>
    <row r="733" spans="22:22" x14ac:dyDescent="0.25">
      <c r="V733" s="3"/>
    </row>
    <row r="734" spans="22:22" x14ac:dyDescent="0.25">
      <c r="V734" s="3"/>
    </row>
    <row r="735" spans="22:22" x14ac:dyDescent="0.25">
      <c r="V735" s="3"/>
    </row>
    <row r="736" spans="22:22" x14ac:dyDescent="0.25">
      <c r="V736" s="3"/>
    </row>
    <row r="737" spans="22:22" x14ac:dyDescent="0.25">
      <c r="V737" s="3"/>
    </row>
    <row r="738" spans="22:22" x14ac:dyDescent="0.25">
      <c r="V738" s="3"/>
    </row>
    <row r="739" spans="22:22" x14ac:dyDescent="0.25">
      <c r="V739" s="3"/>
    </row>
    <row r="740" spans="22:22" x14ac:dyDescent="0.25">
      <c r="V740" s="3"/>
    </row>
    <row r="741" spans="22:22" x14ac:dyDescent="0.25">
      <c r="V741" s="3"/>
    </row>
    <row r="742" spans="22:22" x14ac:dyDescent="0.25">
      <c r="V742" s="3"/>
    </row>
    <row r="743" spans="22:22" x14ac:dyDescent="0.25">
      <c r="V743" s="3"/>
    </row>
    <row r="744" spans="22:22" x14ac:dyDescent="0.25">
      <c r="V744" s="3"/>
    </row>
    <row r="745" spans="22:22" x14ac:dyDescent="0.25">
      <c r="V745" s="3"/>
    </row>
    <row r="746" spans="22:22" x14ac:dyDescent="0.25">
      <c r="V746" s="3"/>
    </row>
    <row r="747" spans="22:22" x14ac:dyDescent="0.25">
      <c r="V747" s="3"/>
    </row>
    <row r="748" spans="22:22" x14ac:dyDescent="0.25">
      <c r="V748" s="3"/>
    </row>
    <row r="749" spans="22:22" x14ac:dyDescent="0.25">
      <c r="V749" s="3"/>
    </row>
    <row r="750" spans="22:22" x14ac:dyDescent="0.25">
      <c r="V750" s="3"/>
    </row>
    <row r="751" spans="22:22" x14ac:dyDescent="0.25">
      <c r="V751" s="3"/>
    </row>
    <row r="752" spans="22:22" x14ac:dyDescent="0.25">
      <c r="V752" s="3"/>
    </row>
    <row r="753" spans="22:22" x14ac:dyDescent="0.25">
      <c r="V753" s="3"/>
    </row>
    <row r="754" spans="22:22" x14ac:dyDescent="0.25">
      <c r="V754" s="3"/>
    </row>
    <row r="755" spans="22:22" x14ac:dyDescent="0.25">
      <c r="V755" s="3"/>
    </row>
    <row r="756" spans="22:22" x14ac:dyDescent="0.25">
      <c r="V756" s="3"/>
    </row>
    <row r="757" spans="22:22" x14ac:dyDescent="0.25">
      <c r="V757" s="3"/>
    </row>
    <row r="758" spans="22:22" x14ac:dyDescent="0.25">
      <c r="V758" s="3"/>
    </row>
    <row r="759" spans="22:22" x14ac:dyDescent="0.25">
      <c r="V759" s="3"/>
    </row>
    <row r="760" spans="22:22" x14ac:dyDescent="0.25">
      <c r="V760" s="3"/>
    </row>
    <row r="761" spans="22:22" x14ac:dyDescent="0.25">
      <c r="V761" s="3"/>
    </row>
    <row r="762" spans="22:22" x14ac:dyDescent="0.25">
      <c r="V762" s="3"/>
    </row>
    <row r="763" spans="22:22" x14ac:dyDescent="0.25">
      <c r="V763" s="3"/>
    </row>
    <row r="764" spans="22:22" x14ac:dyDescent="0.25">
      <c r="V764" s="3"/>
    </row>
    <row r="765" spans="22:22" x14ac:dyDescent="0.25">
      <c r="V765" s="3"/>
    </row>
    <row r="766" spans="22:22" x14ac:dyDescent="0.25">
      <c r="V766" s="3"/>
    </row>
    <row r="767" spans="22:22" x14ac:dyDescent="0.25">
      <c r="V767" s="3"/>
    </row>
    <row r="768" spans="22:22" x14ac:dyDescent="0.25">
      <c r="V768" s="3"/>
    </row>
    <row r="769" spans="22:22" x14ac:dyDescent="0.25">
      <c r="V769" s="3"/>
    </row>
    <row r="770" spans="22:22" x14ac:dyDescent="0.25">
      <c r="V770" s="3"/>
    </row>
    <row r="771" spans="22:22" x14ac:dyDescent="0.25">
      <c r="V771" s="3"/>
    </row>
    <row r="772" spans="22:22" x14ac:dyDescent="0.25">
      <c r="V772" s="3"/>
    </row>
    <row r="773" spans="22:22" x14ac:dyDescent="0.25">
      <c r="V773" s="3"/>
    </row>
    <row r="774" spans="22:22" x14ac:dyDescent="0.25">
      <c r="V774" s="3"/>
    </row>
    <row r="775" spans="22:22" x14ac:dyDescent="0.25">
      <c r="V775" s="3"/>
    </row>
    <row r="776" spans="22:22" x14ac:dyDescent="0.25">
      <c r="V776" s="3"/>
    </row>
    <row r="777" spans="22:22" x14ac:dyDescent="0.25">
      <c r="V777" s="3"/>
    </row>
    <row r="778" spans="22:22" x14ac:dyDescent="0.25">
      <c r="V778" s="3"/>
    </row>
    <row r="779" spans="22:22" x14ac:dyDescent="0.25">
      <c r="V779" s="3"/>
    </row>
    <row r="780" spans="22:22" x14ac:dyDescent="0.25">
      <c r="V780" s="3"/>
    </row>
    <row r="781" spans="22:22" x14ac:dyDescent="0.25">
      <c r="V781" s="3"/>
    </row>
    <row r="782" spans="22:22" x14ac:dyDescent="0.25">
      <c r="V782" s="3"/>
    </row>
    <row r="783" spans="22:22" x14ac:dyDescent="0.25">
      <c r="V783" s="3"/>
    </row>
    <row r="784" spans="22:22" x14ac:dyDescent="0.25">
      <c r="V784" s="3"/>
    </row>
    <row r="785" spans="22:22" x14ac:dyDescent="0.25">
      <c r="V785" s="3"/>
    </row>
    <row r="786" spans="22:22" x14ac:dyDescent="0.25">
      <c r="V786" s="3"/>
    </row>
    <row r="787" spans="22:22" x14ac:dyDescent="0.25">
      <c r="V787" s="3"/>
    </row>
    <row r="788" spans="22:22" x14ac:dyDescent="0.25">
      <c r="V788" s="3"/>
    </row>
    <row r="789" spans="22:22" x14ac:dyDescent="0.25">
      <c r="V789" s="3"/>
    </row>
    <row r="790" spans="22:22" x14ac:dyDescent="0.25">
      <c r="V790" s="3"/>
    </row>
    <row r="791" spans="22:22" x14ac:dyDescent="0.25">
      <c r="V791" s="3"/>
    </row>
    <row r="792" spans="22:22" x14ac:dyDescent="0.25">
      <c r="V792" s="3"/>
    </row>
    <row r="793" spans="22:22" x14ac:dyDescent="0.25">
      <c r="V793" s="3"/>
    </row>
    <row r="794" spans="22:22" x14ac:dyDescent="0.25">
      <c r="V794" s="3"/>
    </row>
    <row r="795" spans="22:22" x14ac:dyDescent="0.25">
      <c r="V795" s="3"/>
    </row>
    <row r="796" spans="22:22" x14ac:dyDescent="0.25">
      <c r="V796" s="3"/>
    </row>
    <row r="797" spans="22:22" x14ac:dyDescent="0.25">
      <c r="V797" s="3"/>
    </row>
    <row r="798" spans="22:22" x14ac:dyDescent="0.25">
      <c r="V798" s="3"/>
    </row>
    <row r="799" spans="22:22" x14ac:dyDescent="0.25">
      <c r="V799" s="3"/>
    </row>
    <row r="800" spans="22:22" x14ac:dyDescent="0.25">
      <c r="V800" s="3"/>
    </row>
    <row r="801" spans="22:22" x14ac:dyDescent="0.25">
      <c r="V801" s="3"/>
    </row>
    <row r="802" spans="22:22" x14ac:dyDescent="0.25">
      <c r="V802" s="3"/>
    </row>
    <row r="803" spans="22:22" x14ac:dyDescent="0.25">
      <c r="V803" s="3"/>
    </row>
    <row r="804" spans="22:22" x14ac:dyDescent="0.25">
      <c r="V804" s="3"/>
    </row>
    <row r="805" spans="22:22" x14ac:dyDescent="0.25">
      <c r="V805" s="3"/>
    </row>
    <row r="806" spans="22:22" x14ac:dyDescent="0.25">
      <c r="V806" s="3"/>
    </row>
    <row r="807" spans="22:22" x14ac:dyDescent="0.25">
      <c r="V807" s="3"/>
    </row>
    <row r="808" spans="22:22" x14ac:dyDescent="0.25">
      <c r="V808" s="3"/>
    </row>
    <row r="809" spans="22:22" x14ac:dyDescent="0.25">
      <c r="V809" s="3"/>
    </row>
    <row r="810" spans="22:22" x14ac:dyDescent="0.25">
      <c r="V810" s="3"/>
    </row>
    <row r="811" spans="22:22" x14ac:dyDescent="0.25">
      <c r="V811" s="3"/>
    </row>
    <row r="812" spans="22:22" x14ac:dyDescent="0.25">
      <c r="V812" s="3"/>
    </row>
    <row r="813" spans="22:22" x14ac:dyDescent="0.25">
      <c r="V813" s="3"/>
    </row>
    <row r="814" spans="22:22" x14ac:dyDescent="0.25">
      <c r="V814" s="3"/>
    </row>
    <row r="815" spans="22:22" x14ac:dyDescent="0.25">
      <c r="V815" s="3"/>
    </row>
    <row r="816" spans="22:22" x14ac:dyDescent="0.25">
      <c r="V816" s="3"/>
    </row>
    <row r="817" spans="22:22" x14ac:dyDescent="0.25">
      <c r="V817" s="3"/>
    </row>
    <row r="818" spans="22:22" x14ac:dyDescent="0.25">
      <c r="V818" s="3"/>
    </row>
    <row r="819" spans="22:22" x14ac:dyDescent="0.25">
      <c r="V819" s="3"/>
    </row>
    <row r="820" spans="22:22" x14ac:dyDescent="0.25">
      <c r="V820" s="3"/>
    </row>
    <row r="821" spans="22:22" x14ac:dyDescent="0.25">
      <c r="V821" s="3"/>
    </row>
    <row r="822" spans="22:22" x14ac:dyDescent="0.25">
      <c r="V822" s="3"/>
    </row>
    <row r="823" spans="22:22" x14ac:dyDescent="0.25">
      <c r="V823" s="3"/>
    </row>
    <row r="824" spans="22:22" x14ac:dyDescent="0.25">
      <c r="V824" s="3"/>
    </row>
    <row r="825" spans="22:22" x14ac:dyDescent="0.25">
      <c r="V825" s="3"/>
    </row>
    <row r="826" spans="22:22" x14ac:dyDescent="0.25">
      <c r="V826" s="3"/>
    </row>
    <row r="827" spans="22:22" x14ac:dyDescent="0.25">
      <c r="V827" s="3"/>
    </row>
    <row r="828" spans="22:22" x14ac:dyDescent="0.25">
      <c r="V828" s="3"/>
    </row>
    <row r="829" spans="22:22" x14ac:dyDescent="0.25">
      <c r="V829" s="3"/>
    </row>
    <row r="830" spans="22:22" x14ac:dyDescent="0.25">
      <c r="V830" s="3"/>
    </row>
    <row r="831" spans="22:22" x14ac:dyDescent="0.25">
      <c r="V831" s="3"/>
    </row>
    <row r="832" spans="22:22" x14ac:dyDescent="0.25">
      <c r="V832" s="3"/>
    </row>
    <row r="833" spans="22:22" x14ac:dyDescent="0.25">
      <c r="V833" s="3"/>
    </row>
    <row r="834" spans="22:22" x14ac:dyDescent="0.25">
      <c r="V834" s="3"/>
    </row>
    <row r="835" spans="22:22" x14ac:dyDescent="0.25">
      <c r="V835" s="3"/>
    </row>
    <row r="836" spans="22:22" x14ac:dyDescent="0.25">
      <c r="V836" s="3"/>
    </row>
    <row r="837" spans="22:22" x14ac:dyDescent="0.25">
      <c r="V837" s="3"/>
    </row>
    <row r="838" spans="22:22" x14ac:dyDescent="0.25">
      <c r="V838" s="3"/>
    </row>
    <row r="839" spans="22:22" x14ac:dyDescent="0.25">
      <c r="V839" s="3"/>
    </row>
    <row r="840" spans="22:22" x14ac:dyDescent="0.25">
      <c r="V840" s="3"/>
    </row>
    <row r="841" spans="22:22" x14ac:dyDescent="0.25">
      <c r="V841" s="3"/>
    </row>
    <row r="842" spans="22:22" x14ac:dyDescent="0.25">
      <c r="V842" s="3"/>
    </row>
    <row r="843" spans="22:22" x14ac:dyDescent="0.25">
      <c r="V843" s="3"/>
    </row>
    <row r="844" spans="22:22" x14ac:dyDescent="0.25">
      <c r="V844" s="3"/>
    </row>
    <row r="845" spans="22:22" x14ac:dyDescent="0.25">
      <c r="V845" s="3"/>
    </row>
    <row r="846" spans="22:22" x14ac:dyDescent="0.25">
      <c r="V846" s="3"/>
    </row>
    <row r="847" spans="22:22" x14ac:dyDescent="0.25">
      <c r="V847" s="3"/>
    </row>
    <row r="848" spans="22:22" x14ac:dyDescent="0.25">
      <c r="V848" s="3"/>
    </row>
    <row r="849" spans="22:22" x14ac:dyDescent="0.25">
      <c r="V849" s="3"/>
    </row>
    <row r="850" spans="22:22" x14ac:dyDescent="0.25">
      <c r="V850" s="3"/>
    </row>
    <row r="851" spans="22:22" x14ac:dyDescent="0.25">
      <c r="V851" s="3"/>
    </row>
    <row r="852" spans="22:22" x14ac:dyDescent="0.25">
      <c r="V852" s="3"/>
    </row>
    <row r="853" spans="22:22" x14ac:dyDescent="0.25">
      <c r="V853" s="3"/>
    </row>
    <row r="854" spans="22:22" x14ac:dyDescent="0.25">
      <c r="V854" s="3"/>
    </row>
    <row r="855" spans="22:22" x14ac:dyDescent="0.25">
      <c r="V855" s="3"/>
    </row>
    <row r="856" spans="22:22" x14ac:dyDescent="0.25">
      <c r="V856" s="3"/>
    </row>
    <row r="857" spans="22:22" x14ac:dyDescent="0.25">
      <c r="V857" s="3"/>
    </row>
    <row r="858" spans="22:22" x14ac:dyDescent="0.25">
      <c r="V858" s="3"/>
    </row>
    <row r="859" spans="22:22" x14ac:dyDescent="0.25">
      <c r="V859" s="3"/>
    </row>
    <row r="860" spans="22:22" x14ac:dyDescent="0.25">
      <c r="V860" s="3"/>
    </row>
    <row r="861" spans="22:22" x14ac:dyDescent="0.25">
      <c r="V861" s="3"/>
    </row>
    <row r="862" spans="22:22" x14ac:dyDescent="0.25">
      <c r="V862" s="3"/>
    </row>
    <row r="863" spans="22:22" x14ac:dyDescent="0.25">
      <c r="V863" s="3"/>
    </row>
    <row r="864" spans="22:22" x14ac:dyDescent="0.25">
      <c r="V864" s="3"/>
    </row>
    <row r="865" spans="22:22" x14ac:dyDescent="0.25">
      <c r="V865" s="3"/>
    </row>
    <row r="866" spans="22:22" x14ac:dyDescent="0.25">
      <c r="V866" s="3"/>
    </row>
    <row r="867" spans="22:22" x14ac:dyDescent="0.25">
      <c r="V867" s="3"/>
    </row>
    <row r="868" spans="22:22" x14ac:dyDescent="0.25">
      <c r="V868" s="3"/>
    </row>
    <row r="869" spans="22:22" x14ac:dyDescent="0.25">
      <c r="V869" s="3"/>
    </row>
    <row r="870" spans="22:22" x14ac:dyDescent="0.25">
      <c r="V870" s="3"/>
    </row>
    <row r="871" spans="22:22" x14ac:dyDescent="0.25">
      <c r="V871" s="3"/>
    </row>
    <row r="872" spans="22:22" x14ac:dyDescent="0.25">
      <c r="V872" s="3"/>
    </row>
    <row r="873" spans="22:22" x14ac:dyDescent="0.25">
      <c r="V873" s="3"/>
    </row>
    <row r="874" spans="22:22" x14ac:dyDescent="0.25">
      <c r="V874" s="3"/>
    </row>
    <row r="875" spans="22:22" x14ac:dyDescent="0.25">
      <c r="V875" s="3"/>
    </row>
    <row r="876" spans="22:22" x14ac:dyDescent="0.25">
      <c r="V876" s="3"/>
    </row>
    <row r="877" spans="22:22" x14ac:dyDescent="0.25">
      <c r="V877" s="3"/>
    </row>
    <row r="878" spans="22:22" x14ac:dyDescent="0.25">
      <c r="V878" s="3"/>
    </row>
    <row r="879" spans="22:22" x14ac:dyDescent="0.25">
      <c r="V879" s="3"/>
    </row>
    <row r="880" spans="22:22" x14ac:dyDescent="0.25">
      <c r="V880" s="3"/>
    </row>
    <row r="881" spans="22:22" x14ac:dyDescent="0.25">
      <c r="V881" s="3"/>
    </row>
    <row r="882" spans="22:22" x14ac:dyDescent="0.25">
      <c r="V882" s="3"/>
    </row>
    <row r="883" spans="22:22" x14ac:dyDescent="0.25">
      <c r="V883" s="3"/>
    </row>
    <row r="884" spans="22:22" x14ac:dyDescent="0.25">
      <c r="V884" s="3"/>
    </row>
    <row r="885" spans="22:22" x14ac:dyDescent="0.25">
      <c r="V885" s="3"/>
    </row>
    <row r="886" spans="22:22" x14ac:dyDescent="0.25">
      <c r="V886" s="3"/>
    </row>
    <row r="887" spans="22:22" x14ac:dyDescent="0.25">
      <c r="V887" s="3"/>
    </row>
    <row r="888" spans="22:22" x14ac:dyDescent="0.25">
      <c r="V888" s="3"/>
    </row>
    <row r="889" spans="22:22" x14ac:dyDescent="0.25">
      <c r="V889" s="3"/>
    </row>
    <row r="890" spans="22:22" x14ac:dyDescent="0.25">
      <c r="V890" s="3"/>
    </row>
    <row r="891" spans="22:22" x14ac:dyDescent="0.25">
      <c r="V891" s="3"/>
    </row>
    <row r="892" spans="22:22" x14ac:dyDescent="0.25">
      <c r="V892" s="3"/>
    </row>
    <row r="893" spans="22:22" x14ac:dyDescent="0.25">
      <c r="V893" s="3"/>
    </row>
    <row r="894" spans="22:22" x14ac:dyDescent="0.25">
      <c r="V894" s="3"/>
    </row>
    <row r="895" spans="22:22" x14ac:dyDescent="0.25">
      <c r="V895" s="3"/>
    </row>
    <row r="896" spans="22:22" x14ac:dyDescent="0.25">
      <c r="V896" s="3"/>
    </row>
    <row r="897" spans="22:22" x14ac:dyDescent="0.25">
      <c r="V897" s="3"/>
    </row>
    <row r="898" spans="22:22" x14ac:dyDescent="0.25">
      <c r="V898" s="3"/>
    </row>
    <row r="899" spans="22:22" x14ac:dyDescent="0.25">
      <c r="V899" s="3"/>
    </row>
    <row r="900" spans="22:22" x14ac:dyDescent="0.25">
      <c r="V900" s="3"/>
    </row>
    <row r="901" spans="22:22" x14ac:dyDescent="0.25">
      <c r="V901" s="3"/>
    </row>
    <row r="902" spans="22:22" x14ac:dyDescent="0.25">
      <c r="V902" s="3"/>
    </row>
    <row r="903" spans="22:22" x14ac:dyDescent="0.25">
      <c r="V903" s="3"/>
    </row>
    <row r="904" spans="22:22" x14ac:dyDescent="0.25">
      <c r="V904" s="3"/>
    </row>
    <row r="905" spans="22:22" x14ac:dyDescent="0.25">
      <c r="V905" s="3"/>
    </row>
    <row r="906" spans="22:22" x14ac:dyDescent="0.25">
      <c r="V906" s="3"/>
    </row>
    <row r="907" spans="22:22" x14ac:dyDescent="0.25">
      <c r="V907" s="3"/>
    </row>
    <row r="908" spans="22:22" x14ac:dyDescent="0.25">
      <c r="V908" s="3"/>
    </row>
    <row r="909" spans="22:22" x14ac:dyDescent="0.25">
      <c r="V909" s="3"/>
    </row>
    <row r="910" spans="22:22" x14ac:dyDescent="0.25">
      <c r="V910" s="3"/>
    </row>
    <row r="911" spans="22:22" x14ac:dyDescent="0.25">
      <c r="V911" s="3"/>
    </row>
    <row r="912" spans="22:22" x14ac:dyDescent="0.25">
      <c r="V912" s="3"/>
    </row>
    <row r="913" spans="22:22" x14ac:dyDescent="0.25">
      <c r="V913" s="3"/>
    </row>
    <row r="914" spans="22:22" x14ac:dyDescent="0.25">
      <c r="V914" s="3"/>
    </row>
    <row r="915" spans="22:22" x14ac:dyDescent="0.25">
      <c r="V915" s="3"/>
    </row>
    <row r="916" spans="22:22" x14ac:dyDescent="0.25">
      <c r="V916" s="3"/>
    </row>
    <row r="917" spans="22:22" x14ac:dyDescent="0.25">
      <c r="V917" s="3"/>
    </row>
    <row r="918" spans="22:22" x14ac:dyDescent="0.25">
      <c r="V918" s="3"/>
    </row>
    <row r="919" spans="22:22" x14ac:dyDescent="0.25">
      <c r="V919" s="3"/>
    </row>
    <row r="920" spans="22:22" x14ac:dyDescent="0.25">
      <c r="V920" s="3"/>
    </row>
    <row r="921" spans="22:22" x14ac:dyDescent="0.25">
      <c r="V921" s="3"/>
    </row>
    <row r="922" spans="22:22" x14ac:dyDescent="0.25">
      <c r="V922" s="3"/>
    </row>
    <row r="923" spans="22:22" x14ac:dyDescent="0.25">
      <c r="V923" s="3"/>
    </row>
    <row r="924" spans="22:22" x14ac:dyDescent="0.25">
      <c r="V924" s="3"/>
    </row>
    <row r="925" spans="22:22" x14ac:dyDescent="0.25">
      <c r="V925" s="3"/>
    </row>
    <row r="926" spans="22:22" x14ac:dyDescent="0.25">
      <c r="V926" s="3"/>
    </row>
    <row r="927" spans="22:22" x14ac:dyDescent="0.25">
      <c r="V927" s="3"/>
    </row>
    <row r="928" spans="22:22" x14ac:dyDescent="0.25">
      <c r="V928" s="3"/>
    </row>
    <row r="929" spans="22:22" x14ac:dyDescent="0.25">
      <c r="V929" s="3"/>
    </row>
    <row r="930" spans="22:22" x14ac:dyDescent="0.25">
      <c r="V930" s="3"/>
    </row>
    <row r="931" spans="22:22" x14ac:dyDescent="0.25">
      <c r="V931" s="3"/>
    </row>
    <row r="932" spans="22:22" x14ac:dyDescent="0.25">
      <c r="V932" s="3"/>
    </row>
    <row r="933" spans="22:22" x14ac:dyDescent="0.25">
      <c r="V933" s="3"/>
    </row>
    <row r="934" spans="22:22" x14ac:dyDescent="0.25">
      <c r="V934" s="3"/>
    </row>
    <row r="935" spans="22:22" x14ac:dyDescent="0.25">
      <c r="V935" s="3"/>
    </row>
    <row r="936" spans="22:22" x14ac:dyDescent="0.25">
      <c r="V936" s="3"/>
    </row>
    <row r="937" spans="22:22" x14ac:dyDescent="0.25">
      <c r="V937" s="3"/>
    </row>
    <row r="938" spans="22:22" x14ac:dyDescent="0.25">
      <c r="V938" s="3"/>
    </row>
    <row r="939" spans="22:22" x14ac:dyDescent="0.25">
      <c r="V939" s="3"/>
    </row>
    <row r="940" spans="22:22" x14ac:dyDescent="0.25">
      <c r="V940" s="3"/>
    </row>
    <row r="941" spans="22:22" x14ac:dyDescent="0.25">
      <c r="V941" s="3"/>
    </row>
    <row r="942" spans="22:22" x14ac:dyDescent="0.25">
      <c r="V942" s="3"/>
    </row>
    <row r="943" spans="22:22" x14ac:dyDescent="0.25">
      <c r="V943" s="3"/>
    </row>
    <row r="944" spans="22:22" x14ac:dyDescent="0.25">
      <c r="V944" s="3"/>
    </row>
    <row r="945" spans="22:22" x14ac:dyDescent="0.25">
      <c r="V945" s="3"/>
    </row>
    <row r="946" spans="22:22" x14ac:dyDescent="0.25">
      <c r="V946" s="3"/>
    </row>
    <row r="947" spans="22:22" x14ac:dyDescent="0.25">
      <c r="V947" s="3"/>
    </row>
    <row r="948" spans="22:22" x14ac:dyDescent="0.25">
      <c r="V948" s="3"/>
    </row>
    <row r="949" spans="22:22" x14ac:dyDescent="0.25">
      <c r="V949" s="3"/>
    </row>
    <row r="950" spans="22:22" x14ac:dyDescent="0.25">
      <c r="V950" s="3"/>
    </row>
    <row r="951" spans="22:22" x14ac:dyDescent="0.25">
      <c r="V951" s="3"/>
    </row>
    <row r="952" spans="22:22" x14ac:dyDescent="0.25">
      <c r="V952" s="3"/>
    </row>
    <row r="953" spans="22:22" x14ac:dyDescent="0.25">
      <c r="V953" s="3"/>
    </row>
    <row r="954" spans="22:22" x14ac:dyDescent="0.25">
      <c r="V954" s="3"/>
    </row>
    <row r="955" spans="22:22" x14ac:dyDescent="0.25">
      <c r="V955" s="3"/>
    </row>
    <row r="956" spans="22:22" x14ac:dyDescent="0.25">
      <c r="V956" s="3"/>
    </row>
    <row r="957" spans="22:22" x14ac:dyDescent="0.25">
      <c r="V957" s="3"/>
    </row>
    <row r="958" spans="22:22" x14ac:dyDescent="0.25">
      <c r="V958" s="3"/>
    </row>
    <row r="959" spans="22:22" x14ac:dyDescent="0.25">
      <c r="V959" s="3"/>
    </row>
    <row r="960" spans="22:22" x14ac:dyDescent="0.25">
      <c r="V960" s="3"/>
    </row>
    <row r="961" spans="22:22" x14ac:dyDescent="0.25">
      <c r="V961" s="3"/>
    </row>
    <row r="962" spans="22:22" x14ac:dyDescent="0.25">
      <c r="V962" s="3"/>
    </row>
    <row r="963" spans="22:22" x14ac:dyDescent="0.25">
      <c r="V963" s="3"/>
    </row>
    <row r="964" spans="22:22" x14ac:dyDescent="0.25">
      <c r="V964" s="3"/>
    </row>
    <row r="965" spans="22:22" x14ac:dyDescent="0.25">
      <c r="V965" s="3"/>
    </row>
    <row r="966" spans="22:22" x14ac:dyDescent="0.25">
      <c r="V966" s="3"/>
    </row>
    <row r="967" spans="22:22" x14ac:dyDescent="0.25">
      <c r="V967" s="3"/>
    </row>
    <row r="968" spans="22:22" x14ac:dyDescent="0.25">
      <c r="V968" s="3"/>
    </row>
    <row r="969" spans="22:22" x14ac:dyDescent="0.25">
      <c r="V969" s="3"/>
    </row>
    <row r="970" spans="22:22" x14ac:dyDescent="0.25">
      <c r="V970" s="3"/>
    </row>
    <row r="971" spans="22:22" x14ac:dyDescent="0.25">
      <c r="V971" s="3"/>
    </row>
    <row r="972" spans="22:22" x14ac:dyDescent="0.25">
      <c r="V972" s="3"/>
    </row>
    <row r="973" spans="22:22" x14ac:dyDescent="0.25">
      <c r="V973" s="3"/>
    </row>
    <row r="974" spans="22:22" x14ac:dyDescent="0.25">
      <c r="V974" s="3"/>
    </row>
    <row r="975" spans="22:22" x14ac:dyDescent="0.25">
      <c r="V975" s="3"/>
    </row>
    <row r="976" spans="22:22" x14ac:dyDescent="0.25">
      <c r="V976" s="3"/>
    </row>
    <row r="977" spans="22:22" x14ac:dyDescent="0.25">
      <c r="V977" s="3"/>
    </row>
    <row r="978" spans="22:22" x14ac:dyDescent="0.25">
      <c r="V978" s="3"/>
    </row>
    <row r="979" spans="22:22" x14ac:dyDescent="0.25">
      <c r="V979" s="3"/>
    </row>
    <row r="980" spans="22:22" x14ac:dyDescent="0.25">
      <c r="V980" s="3"/>
    </row>
    <row r="981" spans="22:22" x14ac:dyDescent="0.25">
      <c r="V981" s="3"/>
    </row>
    <row r="982" spans="22:22" x14ac:dyDescent="0.25">
      <c r="V982" s="3"/>
    </row>
    <row r="983" spans="22:22" x14ac:dyDescent="0.25">
      <c r="V983" s="3"/>
    </row>
    <row r="984" spans="22:22" x14ac:dyDescent="0.25">
      <c r="V984" s="3"/>
    </row>
    <row r="985" spans="22:22" x14ac:dyDescent="0.25">
      <c r="V985" s="3"/>
    </row>
    <row r="986" spans="22:22" x14ac:dyDescent="0.25">
      <c r="V986" s="3"/>
    </row>
    <row r="987" spans="22:22" x14ac:dyDescent="0.25">
      <c r="V987" s="3"/>
    </row>
    <row r="988" spans="22:22" x14ac:dyDescent="0.25">
      <c r="V988" s="3"/>
    </row>
    <row r="989" spans="22:22" x14ac:dyDescent="0.25">
      <c r="V989" s="3"/>
    </row>
    <row r="990" spans="22:22" x14ac:dyDescent="0.25">
      <c r="V990" s="3"/>
    </row>
    <row r="991" spans="22:22" x14ac:dyDescent="0.25">
      <c r="V991" s="3"/>
    </row>
    <row r="992" spans="22:22" x14ac:dyDescent="0.25">
      <c r="V992" s="3"/>
    </row>
    <row r="993" spans="22:22" x14ac:dyDescent="0.25">
      <c r="V993" s="3"/>
    </row>
    <row r="994" spans="22:22" x14ac:dyDescent="0.25">
      <c r="V994" s="3"/>
    </row>
    <row r="995" spans="22:22" x14ac:dyDescent="0.25">
      <c r="V995" s="3"/>
    </row>
    <row r="996" spans="22:22" x14ac:dyDescent="0.25">
      <c r="V996" s="3"/>
    </row>
    <row r="997" spans="22:22" x14ac:dyDescent="0.25">
      <c r="V997" s="3"/>
    </row>
    <row r="998" spans="22:22" x14ac:dyDescent="0.25">
      <c r="V998" s="3"/>
    </row>
    <row r="999" spans="22:22" x14ac:dyDescent="0.25">
      <c r="V999" s="3"/>
    </row>
    <row r="1000" spans="22:22" x14ac:dyDescent="0.25">
      <c r="V1000" s="3"/>
    </row>
    <row r="1001" spans="22:22" x14ac:dyDescent="0.25">
      <c r="V1001" s="3"/>
    </row>
    <row r="1002" spans="22:22" x14ac:dyDescent="0.25">
      <c r="V1002" s="3"/>
    </row>
    <row r="1003" spans="22:22" x14ac:dyDescent="0.25">
      <c r="V1003" s="3"/>
    </row>
    <row r="1004" spans="22:22" x14ac:dyDescent="0.25">
      <c r="V1004" s="3"/>
    </row>
    <row r="1005" spans="22:22" x14ac:dyDescent="0.25">
      <c r="V1005" s="3"/>
    </row>
    <row r="1006" spans="22:22" x14ac:dyDescent="0.25">
      <c r="V1006" s="3"/>
    </row>
    <row r="1007" spans="22:22" x14ac:dyDescent="0.25">
      <c r="V1007" s="3"/>
    </row>
    <row r="1008" spans="22:22" x14ac:dyDescent="0.25">
      <c r="V1008" s="3"/>
    </row>
    <row r="1009" spans="22:22" x14ac:dyDescent="0.25">
      <c r="V1009" s="3"/>
    </row>
    <row r="1010" spans="22:22" x14ac:dyDescent="0.25">
      <c r="V1010" s="3"/>
    </row>
    <row r="1011" spans="22:22" x14ac:dyDescent="0.25">
      <c r="V1011" s="3"/>
    </row>
    <row r="1012" spans="22:22" x14ac:dyDescent="0.25">
      <c r="V1012" s="3"/>
    </row>
    <row r="1013" spans="22:22" x14ac:dyDescent="0.25">
      <c r="V1013" s="3"/>
    </row>
    <row r="1014" spans="22:22" x14ac:dyDescent="0.25">
      <c r="V1014" s="3"/>
    </row>
    <row r="1015" spans="22:22" x14ac:dyDescent="0.25">
      <c r="V1015" s="3"/>
    </row>
    <row r="1016" spans="22:22" x14ac:dyDescent="0.25">
      <c r="V1016" s="3"/>
    </row>
    <row r="1017" spans="22:22" x14ac:dyDescent="0.25">
      <c r="V1017" s="3"/>
    </row>
    <row r="1018" spans="22:22" x14ac:dyDescent="0.25">
      <c r="V1018" s="3"/>
    </row>
    <row r="1019" spans="22:22" x14ac:dyDescent="0.25">
      <c r="V1019" s="3"/>
    </row>
    <row r="1020" spans="22:22" x14ac:dyDescent="0.25">
      <c r="V1020" s="3"/>
    </row>
    <row r="1021" spans="22:22" x14ac:dyDescent="0.25">
      <c r="V1021" s="3"/>
    </row>
    <row r="1022" spans="22:22" x14ac:dyDescent="0.25">
      <c r="V1022" s="3"/>
    </row>
    <row r="1023" spans="22:22" x14ac:dyDescent="0.25">
      <c r="V1023" s="3"/>
    </row>
    <row r="1024" spans="22:22" x14ac:dyDescent="0.25">
      <c r="V1024" s="3"/>
    </row>
    <row r="1025" spans="22:22" x14ac:dyDescent="0.25">
      <c r="V1025" s="3"/>
    </row>
    <row r="1026" spans="22:22" x14ac:dyDescent="0.25">
      <c r="V1026" s="3"/>
    </row>
    <row r="1027" spans="22:22" x14ac:dyDescent="0.25">
      <c r="V1027" s="3"/>
    </row>
    <row r="1028" spans="22:22" x14ac:dyDescent="0.25">
      <c r="V1028" s="3"/>
    </row>
    <row r="1029" spans="22:22" x14ac:dyDescent="0.25">
      <c r="V1029" s="3"/>
    </row>
    <row r="1030" spans="22:22" x14ac:dyDescent="0.25">
      <c r="V1030" s="3"/>
    </row>
    <row r="1031" spans="22:22" x14ac:dyDescent="0.25">
      <c r="V1031" s="3"/>
    </row>
    <row r="1032" spans="22:22" x14ac:dyDescent="0.25">
      <c r="V1032" s="3"/>
    </row>
    <row r="1033" spans="22:22" x14ac:dyDescent="0.25">
      <c r="V1033" s="3"/>
    </row>
    <row r="1034" spans="22:22" x14ac:dyDescent="0.25">
      <c r="V1034" s="3"/>
    </row>
    <row r="1035" spans="22:22" x14ac:dyDescent="0.25">
      <c r="V1035" s="3"/>
    </row>
    <row r="1036" spans="22:22" x14ac:dyDescent="0.25">
      <c r="V1036" s="3"/>
    </row>
    <row r="1037" spans="22:22" x14ac:dyDescent="0.25">
      <c r="V1037" s="3"/>
    </row>
    <row r="1038" spans="22:22" x14ac:dyDescent="0.25">
      <c r="V1038" s="3"/>
    </row>
    <row r="1039" spans="22:22" x14ac:dyDescent="0.25">
      <c r="V1039" s="3"/>
    </row>
    <row r="1040" spans="22:22" x14ac:dyDescent="0.25">
      <c r="V1040" s="3"/>
    </row>
    <row r="1041" spans="22:22" x14ac:dyDescent="0.25">
      <c r="V1041" s="3"/>
    </row>
    <row r="1042" spans="22:22" x14ac:dyDescent="0.25">
      <c r="V1042" s="3"/>
    </row>
    <row r="1043" spans="22:22" x14ac:dyDescent="0.25">
      <c r="V1043" s="3"/>
    </row>
    <row r="1044" spans="22:22" x14ac:dyDescent="0.25">
      <c r="V1044" s="3"/>
    </row>
    <row r="1045" spans="22:22" x14ac:dyDescent="0.25">
      <c r="V1045" s="3"/>
    </row>
    <row r="1046" spans="22:22" x14ac:dyDescent="0.25">
      <c r="V1046" s="3"/>
    </row>
    <row r="1047" spans="22:22" x14ac:dyDescent="0.25">
      <c r="V1047" s="3"/>
    </row>
    <row r="1048" spans="22:22" x14ac:dyDescent="0.25">
      <c r="V1048" s="3"/>
    </row>
    <row r="1049" spans="22:22" x14ac:dyDescent="0.25">
      <c r="V1049" s="3"/>
    </row>
    <row r="1050" spans="22:22" x14ac:dyDescent="0.25">
      <c r="V1050" s="3"/>
    </row>
    <row r="1051" spans="22:22" x14ac:dyDescent="0.25">
      <c r="V1051" s="3"/>
    </row>
    <row r="1052" spans="22:22" x14ac:dyDescent="0.25">
      <c r="V1052" s="3"/>
    </row>
    <row r="1053" spans="22:22" x14ac:dyDescent="0.25">
      <c r="V1053" s="3"/>
    </row>
    <row r="1054" spans="22:22" x14ac:dyDescent="0.25">
      <c r="V1054" s="3"/>
    </row>
    <row r="1055" spans="22:22" x14ac:dyDescent="0.25">
      <c r="V1055" s="3"/>
    </row>
    <row r="1056" spans="22:22" x14ac:dyDescent="0.25">
      <c r="V1056" s="3"/>
    </row>
    <row r="1057" spans="22:22" x14ac:dyDescent="0.25">
      <c r="V1057" s="3"/>
    </row>
    <row r="1058" spans="22:22" x14ac:dyDescent="0.25">
      <c r="V1058" s="3"/>
    </row>
    <row r="1059" spans="22:22" x14ac:dyDescent="0.25">
      <c r="V1059" s="3"/>
    </row>
    <row r="1060" spans="22:22" x14ac:dyDescent="0.25">
      <c r="V1060" s="3"/>
    </row>
    <row r="1061" spans="22:22" x14ac:dyDescent="0.25">
      <c r="V1061" s="3"/>
    </row>
    <row r="1062" spans="22:22" x14ac:dyDescent="0.25">
      <c r="V1062" s="3"/>
    </row>
    <row r="1063" spans="22:22" x14ac:dyDescent="0.25">
      <c r="V1063" s="3"/>
    </row>
    <row r="1064" spans="22:22" x14ac:dyDescent="0.25">
      <c r="V1064" s="3"/>
    </row>
    <row r="1065" spans="22:22" x14ac:dyDescent="0.25">
      <c r="V1065" s="3"/>
    </row>
    <row r="1066" spans="22:22" x14ac:dyDescent="0.25">
      <c r="V1066" s="3"/>
    </row>
    <row r="1067" spans="22:22" x14ac:dyDescent="0.25">
      <c r="V1067" s="3"/>
    </row>
    <row r="1068" spans="22:22" x14ac:dyDescent="0.25">
      <c r="V1068" s="3"/>
    </row>
    <row r="1069" spans="22:22" x14ac:dyDescent="0.25">
      <c r="V1069" s="3"/>
    </row>
    <row r="1070" spans="22:22" x14ac:dyDescent="0.25">
      <c r="V1070" s="3"/>
    </row>
    <row r="1071" spans="22:22" x14ac:dyDescent="0.25">
      <c r="V1071" s="3"/>
    </row>
    <row r="1072" spans="22:22" x14ac:dyDescent="0.25">
      <c r="V1072" s="3"/>
    </row>
    <row r="1073" spans="22:22" x14ac:dyDescent="0.25">
      <c r="V1073" s="3"/>
    </row>
    <row r="1074" spans="22:22" x14ac:dyDescent="0.25">
      <c r="V1074" s="3"/>
    </row>
    <row r="1075" spans="22:22" x14ac:dyDescent="0.25">
      <c r="V1075" s="3"/>
    </row>
    <row r="1076" spans="22:22" x14ac:dyDescent="0.25">
      <c r="V1076" s="3"/>
    </row>
    <row r="1077" spans="22:22" x14ac:dyDescent="0.25">
      <c r="V1077" s="3"/>
    </row>
    <row r="1078" spans="22:22" x14ac:dyDescent="0.25">
      <c r="V1078" s="3"/>
    </row>
    <row r="1079" spans="22:22" x14ac:dyDescent="0.25">
      <c r="V1079" s="3"/>
    </row>
    <row r="1080" spans="22:22" x14ac:dyDescent="0.25">
      <c r="V1080" s="3"/>
    </row>
    <row r="1081" spans="22:22" x14ac:dyDescent="0.25">
      <c r="V1081" s="3"/>
    </row>
    <row r="1082" spans="22:22" x14ac:dyDescent="0.25">
      <c r="V1082" s="3"/>
    </row>
    <row r="1083" spans="22:22" x14ac:dyDescent="0.25">
      <c r="V1083" s="3"/>
    </row>
    <row r="1084" spans="22:22" x14ac:dyDescent="0.25">
      <c r="V1084" s="3"/>
    </row>
    <row r="1085" spans="22:22" x14ac:dyDescent="0.25">
      <c r="V1085" s="3"/>
    </row>
    <row r="1086" spans="22:22" x14ac:dyDescent="0.25">
      <c r="V1086" s="3"/>
    </row>
    <row r="1087" spans="22:22" x14ac:dyDescent="0.25">
      <c r="V1087" s="3"/>
    </row>
    <row r="1088" spans="22:22" x14ac:dyDescent="0.25">
      <c r="V1088" s="3"/>
    </row>
    <row r="1089" spans="22:22" x14ac:dyDescent="0.25">
      <c r="V1089" s="3"/>
    </row>
    <row r="1090" spans="22:22" x14ac:dyDescent="0.25">
      <c r="V1090" s="3"/>
    </row>
    <row r="1091" spans="22:22" x14ac:dyDescent="0.25">
      <c r="V1091" s="3"/>
    </row>
    <row r="1092" spans="22:22" x14ac:dyDescent="0.25">
      <c r="V1092" s="3"/>
    </row>
    <row r="1093" spans="22:22" x14ac:dyDescent="0.25">
      <c r="V1093" s="3"/>
    </row>
    <row r="1094" spans="22:22" x14ac:dyDescent="0.25">
      <c r="V1094" s="3"/>
    </row>
    <row r="1095" spans="22:22" x14ac:dyDescent="0.25">
      <c r="V1095" s="3"/>
    </row>
    <row r="1096" spans="22:22" x14ac:dyDescent="0.25">
      <c r="V1096" s="3"/>
    </row>
    <row r="1097" spans="22:22" x14ac:dyDescent="0.25">
      <c r="V1097" s="3"/>
    </row>
    <row r="1098" spans="22:22" x14ac:dyDescent="0.25">
      <c r="V1098" s="3"/>
    </row>
    <row r="1099" spans="22:22" x14ac:dyDescent="0.25">
      <c r="V1099" s="3"/>
    </row>
    <row r="1100" spans="22:22" x14ac:dyDescent="0.25">
      <c r="V1100" s="3"/>
    </row>
    <row r="1101" spans="22:22" x14ac:dyDescent="0.25">
      <c r="V1101" s="3"/>
    </row>
    <row r="1102" spans="22:22" x14ac:dyDescent="0.25">
      <c r="V1102" s="3"/>
    </row>
    <row r="1103" spans="22:22" x14ac:dyDescent="0.25">
      <c r="V1103" s="3"/>
    </row>
    <row r="1104" spans="22:22" x14ac:dyDescent="0.25">
      <c r="V1104" s="3"/>
    </row>
    <row r="1105" spans="22:22" x14ac:dyDescent="0.25">
      <c r="V1105" s="3"/>
    </row>
    <row r="1106" spans="22:22" x14ac:dyDescent="0.25">
      <c r="V1106" s="3"/>
    </row>
    <row r="1107" spans="22:22" x14ac:dyDescent="0.25">
      <c r="V1107" s="3"/>
    </row>
    <row r="1108" spans="22:22" x14ac:dyDescent="0.25">
      <c r="V1108" s="3"/>
    </row>
    <row r="1109" spans="22:22" x14ac:dyDescent="0.25">
      <c r="V1109" s="3"/>
    </row>
    <row r="1110" spans="22:22" x14ac:dyDescent="0.25">
      <c r="V1110" s="3"/>
    </row>
    <row r="1111" spans="22:22" x14ac:dyDescent="0.25">
      <c r="V1111" s="3"/>
    </row>
    <row r="1112" spans="22:22" x14ac:dyDescent="0.25">
      <c r="V1112" s="3"/>
    </row>
    <row r="1113" spans="22:22" x14ac:dyDescent="0.25">
      <c r="V1113" s="3"/>
    </row>
    <row r="1114" spans="22:22" x14ac:dyDescent="0.25">
      <c r="V1114" s="3"/>
    </row>
    <row r="1115" spans="22:22" x14ac:dyDescent="0.25">
      <c r="V1115" s="3"/>
    </row>
    <row r="1116" spans="22:22" x14ac:dyDescent="0.25">
      <c r="V1116" s="3"/>
    </row>
    <row r="1117" spans="22:22" x14ac:dyDescent="0.25">
      <c r="V1117" s="3"/>
    </row>
    <row r="1118" spans="22:22" x14ac:dyDescent="0.25">
      <c r="V1118" s="3"/>
    </row>
    <row r="1119" spans="22:22" x14ac:dyDescent="0.25">
      <c r="V1119" s="3"/>
    </row>
    <row r="1120" spans="22:22" x14ac:dyDescent="0.25">
      <c r="V1120" s="3"/>
    </row>
    <row r="1121" spans="22:22" x14ac:dyDescent="0.25">
      <c r="V1121" s="3"/>
    </row>
    <row r="1122" spans="22:22" x14ac:dyDescent="0.25">
      <c r="V1122" s="3"/>
    </row>
    <row r="1123" spans="22:22" x14ac:dyDescent="0.25">
      <c r="V1123" s="3"/>
    </row>
    <row r="1124" spans="22:22" x14ac:dyDescent="0.25">
      <c r="V1124" s="3"/>
    </row>
    <row r="1125" spans="22:22" x14ac:dyDescent="0.25">
      <c r="V1125" s="3"/>
    </row>
    <row r="1126" spans="22:22" x14ac:dyDescent="0.25">
      <c r="V1126" s="3"/>
    </row>
    <row r="1127" spans="22:22" x14ac:dyDescent="0.25">
      <c r="V1127" s="3"/>
    </row>
    <row r="1128" spans="22:22" x14ac:dyDescent="0.25">
      <c r="V1128" s="3"/>
    </row>
    <row r="1129" spans="22:22" x14ac:dyDescent="0.25">
      <c r="V1129" s="3"/>
    </row>
    <row r="1130" spans="22:22" x14ac:dyDescent="0.25">
      <c r="V1130" s="3"/>
    </row>
    <row r="1131" spans="22:22" x14ac:dyDescent="0.25">
      <c r="V1131" s="3"/>
    </row>
    <row r="1132" spans="22:22" x14ac:dyDescent="0.25">
      <c r="V1132" s="3"/>
    </row>
    <row r="1133" spans="22:22" x14ac:dyDescent="0.25">
      <c r="V1133" s="3"/>
    </row>
    <row r="1134" spans="22:22" x14ac:dyDescent="0.25">
      <c r="V1134" s="3"/>
    </row>
    <row r="1135" spans="22:22" x14ac:dyDescent="0.25">
      <c r="V1135" s="3"/>
    </row>
    <row r="1136" spans="22:22" x14ac:dyDescent="0.25">
      <c r="V1136" s="3"/>
    </row>
    <row r="1137" spans="22:22" x14ac:dyDescent="0.25">
      <c r="V1137" s="3"/>
    </row>
    <row r="1138" spans="22:22" x14ac:dyDescent="0.25">
      <c r="V1138" s="3"/>
    </row>
    <row r="1139" spans="22:22" x14ac:dyDescent="0.25">
      <c r="V1139" s="3"/>
    </row>
    <row r="1140" spans="22:22" x14ac:dyDescent="0.25">
      <c r="V1140" s="3"/>
    </row>
    <row r="1141" spans="22:22" x14ac:dyDescent="0.25">
      <c r="V1141" s="3"/>
    </row>
    <row r="1142" spans="22:22" x14ac:dyDescent="0.25">
      <c r="V1142" s="3"/>
    </row>
    <row r="1143" spans="22:22" x14ac:dyDescent="0.25">
      <c r="V1143" s="3"/>
    </row>
    <row r="1144" spans="22:22" x14ac:dyDescent="0.25">
      <c r="V1144" s="3"/>
    </row>
    <row r="1145" spans="22:22" x14ac:dyDescent="0.25">
      <c r="V1145" s="3"/>
    </row>
    <row r="1146" spans="22:22" x14ac:dyDescent="0.25">
      <c r="V1146" s="3"/>
    </row>
    <row r="1147" spans="22:22" x14ac:dyDescent="0.25">
      <c r="V1147" s="3"/>
    </row>
    <row r="1148" spans="22:22" x14ac:dyDescent="0.25">
      <c r="V1148" s="3"/>
    </row>
    <row r="1149" spans="22:22" x14ac:dyDescent="0.25">
      <c r="V1149" s="3"/>
    </row>
    <row r="1150" spans="22:22" x14ac:dyDescent="0.25">
      <c r="V1150" s="3"/>
    </row>
    <row r="1151" spans="22:22" x14ac:dyDescent="0.25">
      <c r="V1151" s="3"/>
    </row>
    <row r="1152" spans="22:22" x14ac:dyDescent="0.25">
      <c r="V1152" s="3"/>
    </row>
    <row r="1153" spans="22:22" x14ac:dyDescent="0.25">
      <c r="V1153" s="3"/>
    </row>
    <row r="1154" spans="22:22" x14ac:dyDescent="0.25">
      <c r="V1154" s="3"/>
    </row>
    <row r="1155" spans="22:22" x14ac:dyDescent="0.25">
      <c r="V1155" s="3"/>
    </row>
    <row r="1156" spans="22:22" x14ac:dyDescent="0.25">
      <c r="V1156" s="3"/>
    </row>
    <row r="1157" spans="22:22" x14ac:dyDescent="0.25">
      <c r="V1157" s="3"/>
    </row>
    <row r="1158" spans="22:22" x14ac:dyDescent="0.25">
      <c r="V1158" s="3"/>
    </row>
    <row r="1159" spans="22:22" x14ac:dyDescent="0.25">
      <c r="V1159" s="3"/>
    </row>
    <row r="1160" spans="22:22" x14ac:dyDescent="0.25">
      <c r="V1160" s="3"/>
    </row>
    <row r="1161" spans="22:22" x14ac:dyDescent="0.25">
      <c r="V1161" s="3"/>
    </row>
    <row r="1162" spans="22:22" x14ac:dyDescent="0.25">
      <c r="V1162" s="3"/>
    </row>
    <row r="1163" spans="22:22" x14ac:dyDescent="0.25">
      <c r="V1163" s="3"/>
    </row>
    <row r="1164" spans="22:22" x14ac:dyDescent="0.25">
      <c r="V1164" s="3"/>
    </row>
    <row r="1165" spans="22:22" x14ac:dyDescent="0.25">
      <c r="V1165" s="3"/>
    </row>
    <row r="1166" spans="22:22" x14ac:dyDescent="0.25">
      <c r="V1166" s="3"/>
    </row>
    <row r="1167" spans="22:22" x14ac:dyDescent="0.25">
      <c r="V1167" s="3"/>
    </row>
    <row r="1168" spans="22:22" x14ac:dyDescent="0.25">
      <c r="V1168" s="3"/>
    </row>
    <row r="1169" spans="22:22" x14ac:dyDescent="0.25">
      <c r="V1169" s="3"/>
    </row>
    <row r="1170" spans="22:22" x14ac:dyDescent="0.25">
      <c r="V1170" s="3"/>
    </row>
    <row r="1171" spans="22:22" x14ac:dyDescent="0.25">
      <c r="V1171" s="3"/>
    </row>
    <row r="1172" spans="22:22" x14ac:dyDescent="0.25">
      <c r="V1172" s="3"/>
    </row>
    <row r="1173" spans="22:22" x14ac:dyDescent="0.25">
      <c r="V1173" s="3"/>
    </row>
    <row r="1174" spans="22:22" x14ac:dyDescent="0.25">
      <c r="V1174" s="3"/>
    </row>
    <row r="1175" spans="22:22" x14ac:dyDescent="0.25">
      <c r="V1175" s="3"/>
    </row>
    <row r="1176" spans="22:22" x14ac:dyDescent="0.25">
      <c r="V1176" s="3"/>
    </row>
    <row r="1177" spans="22:22" x14ac:dyDescent="0.25">
      <c r="V1177" s="3"/>
    </row>
    <row r="1178" spans="22:22" x14ac:dyDescent="0.25">
      <c r="V1178" s="3"/>
    </row>
    <row r="1179" spans="22:22" x14ac:dyDescent="0.25">
      <c r="V1179" s="3"/>
    </row>
    <row r="1180" spans="22:22" x14ac:dyDescent="0.25">
      <c r="V1180" s="3"/>
    </row>
    <row r="1181" spans="22:22" x14ac:dyDescent="0.25">
      <c r="V1181" s="3"/>
    </row>
    <row r="1182" spans="22:22" x14ac:dyDescent="0.25">
      <c r="V1182" s="3"/>
    </row>
    <row r="1183" spans="22:22" x14ac:dyDescent="0.25">
      <c r="V1183" s="3"/>
    </row>
    <row r="1184" spans="22:22" x14ac:dyDescent="0.25">
      <c r="V1184" s="3"/>
    </row>
    <row r="1185" spans="22:22" x14ac:dyDescent="0.25">
      <c r="V1185" s="3"/>
    </row>
    <row r="1186" spans="22:22" x14ac:dyDescent="0.25">
      <c r="V1186" s="3"/>
    </row>
    <row r="1187" spans="22:22" x14ac:dyDescent="0.25">
      <c r="V1187" s="3"/>
    </row>
    <row r="1188" spans="22:22" x14ac:dyDescent="0.25">
      <c r="V1188" s="3"/>
    </row>
    <row r="1189" spans="22:22" x14ac:dyDescent="0.25">
      <c r="V1189" s="3"/>
    </row>
    <row r="1190" spans="22:22" x14ac:dyDescent="0.25">
      <c r="V1190" s="3"/>
    </row>
    <row r="1191" spans="22:22" x14ac:dyDescent="0.25">
      <c r="V1191" s="3"/>
    </row>
    <row r="1192" spans="22:22" x14ac:dyDescent="0.25">
      <c r="V1192" s="3"/>
    </row>
    <row r="1193" spans="22:22" x14ac:dyDescent="0.25">
      <c r="V1193" s="3"/>
    </row>
    <row r="1194" spans="22:22" x14ac:dyDescent="0.25">
      <c r="V1194" s="3"/>
    </row>
    <row r="1195" spans="22:22" x14ac:dyDescent="0.25">
      <c r="V1195" s="3"/>
    </row>
    <row r="1196" spans="22:22" x14ac:dyDescent="0.25">
      <c r="V1196" s="3"/>
    </row>
    <row r="1197" spans="22:22" x14ac:dyDescent="0.25">
      <c r="V1197" s="3"/>
    </row>
    <row r="1198" spans="22:22" x14ac:dyDescent="0.25">
      <c r="V1198" s="3"/>
    </row>
    <row r="1199" spans="22:22" x14ac:dyDescent="0.25">
      <c r="V1199" s="3"/>
    </row>
    <row r="1200" spans="22:22" x14ac:dyDescent="0.25">
      <c r="V1200" s="3"/>
    </row>
    <row r="1201" spans="22:22" x14ac:dyDescent="0.25">
      <c r="V1201" s="3"/>
    </row>
    <row r="1202" spans="22:22" x14ac:dyDescent="0.25">
      <c r="V1202" s="3"/>
    </row>
    <row r="1203" spans="22:22" x14ac:dyDescent="0.25">
      <c r="V1203" s="3"/>
    </row>
    <row r="1204" spans="22:22" x14ac:dyDescent="0.25">
      <c r="V1204" s="3"/>
    </row>
    <row r="1205" spans="22:22" x14ac:dyDescent="0.25">
      <c r="V1205" s="3"/>
    </row>
    <row r="1206" spans="22:22" x14ac:dyDescent="0.25">
      <c r="V1206" s="3"/>
    </row>
    <row r="1207" spans="22:22" x14ac:dyDescent="0.25">
      <c r="V1207" s="3"/>
    </row>
    <row r="1208" spans="22:22" x14ac:dyDescent="0.25">
      <c r="V1208" s="3"/>
    </row>
    <row r="1209" spans="22:22" x14ac:dyDescent="0.25">
      <c r="V1209" s="3"/>
    </row>
    <row r="1210" spans="22:22" x14ac:dyDescent="0.25">
      <c r="V1210" s="3"/>
    </row>
    <row r="1211" spans="22:22" x14ac:dyDescent="0.25">
      <c r="V1211" s="3"/>
    </row>
    <row r="1212" spans="22:22" x14ac:dyDescent="0.25">
      <c r="V1212" s="3"/>
    </row>
    <row r="1213" spans="22:22" x14ac:dyDescent="0.25">
      <c r="V1213" s="3"/>
    </row>
    <row r="1214" spans="22:22" x14ac:dyDescent="0.25">
      <c r="V1214" s="3"/>
    </row>
    <row r="1215" spans="22:22" x14ac:dyDescent="0.25">
      <c r="V1215" s="3"/>
    </row>
    <row r="1216" spans="22:22" x14ac:dyDescent="0.25">
      <c r="V1216" s="3"/>
    </row>
    <row r="1217" spans="22:22" x14ac:dyDescent="0.25">
      <c r="V1217" s="3"/>
    </row>
    <row r="1218" spans="22:22" x14ac:dyDescent="0.25">
      <c r="V1218" s="3"/>
    </row>
    <row r="1219" spans="22:22" x14ac:dyDescent="0.25">
      <c r="V1219" s="3"/>
    </row>
    <row r="1220" spans="22:22" x14ac:dyDescent="0.25">
      <c r="V1220" s="3"/>
    </row>
    <row r="1221" spans="22:22" x14ac:dyDescent="0.25">
      <c r="V1221" s="3"/>
    </row>
    <row r="1222" spans="22:22" x14ac:dyDescent="0.25">
      <c r="V1222" s="3"/>
    </row>
    <row r="1223" spans="22:22" x14ac:dyDescent="0.25">
      <c r="V1223" s="3"/>
    </row>
    <row r="1224" spans="22:22" x14ac:dyDescent="0.25">
      <c r="V1224" s="3"/>
    </row>
    <row r="1225" spans="22:22" x14ac:dyDescent="0.25">
      <c r="V1225" s="3"/>
    </row>
    <row r="1226" spans="22:22" x14ac:dyDescent="0.25">
      <c r="V1226" s="3"/>
    </row>
    <row r="1227" spans="22:22" x14ac:dyDescent="0.25">
      <c r="V1227" s="3"/>
    </row>
    <row r="1228" spans="22:22" x14ac:dyDescent="0.25">
      <c r="V1228" s="3"/>
    </row>
    <row r="1229" spans="22:22" x14ac:dyDescent="0.25">
      <c r="V1229" s="3"/>
    </row>
    <row r="1230" spans="22:22" x14ac:dyDescent="0.25">
      <c r="V1230" s="3"/>
    </row>
    <row r="1231" spans="22:22" x14ac:dyDescent="0.25">
      <c r="V1231" s="3"/>
    </row>
    <row r="1232" spans="22:22" x14ac:dyDescent="0.25">
      <c r="V1232" s="3"/>
    </row>
    <row r="1233" spans="22:22" x14ac:dyDescent="0.25">
      <c r="V1233" s="3"/>
    </row>
    <row r="1234" spans="22:22" x14ac:dyDescent="0.25">
      <c r="V1234" s="3"/>
    </row>
    <row r="1235" spans="22:22" x14ac:dyDescent="0.25">
      <c r="V1235" s="3"/>
    </row>
    <row r="1236" spans="22:22" x14ac:dyDescent="0.25">
      <c r="V1236" s="3"/>
    </row>
    <row r="1237" spans="22:22" x14ac:dyDescent="0.25">
      <c r="V1237" s="3"/>
    </row>
    <row r="1238" spans="22:22" x14ac:dyDescent="0.25">
      <c r="V1238" s="3"/>
    </row>
    <row r="1239" spans="22:22" x14ac:dyDescent="0.25">
      <c r="V1239" s="3"/>
    </row>
    <row r="1240" spans="22:22" x14ac:dyDescent="0.25">
      <c r="V1240" s="3"/>
    </row>
    <row r="1241" spans="22:22" x14ac:dyDescent="0.25">
      <c r="V1241" s="3"/>
    </row>
    <row r="1242" spans="22:22" x14ac:dyDescent="0.25">
      <c r="V1242" s="3"/>
    </row>
    <row r="1243" spans="22:22" x14ac:dyDescent="0.25">
      <c r="V1243" s="3"/>
    </row>
    <row r="1244" spans="22:22" x14ac:dyDescent="0.25">
      <c r="V1244" s="3"/>
    </row>
    <row r="1245" spans="22:22" x14ac:dyDescent="0.25">
      <c r="V1245" s="3"/>
    </row>
    <row r="1246" spans="22:22" x14ac:dyDescent="0.25">
      <c r="V1246" s="3"/>
    </row>
    <row r="1247" spans="22:22" x14ac:dyDescent="0.25">
      <c r="V1247" s="3"/>
    </row>
    <row r="1248" spans="22:22" x14ac:dyDescent="0.25">
      <c r="V1248" s="3"/>
    </row>
    <row r="1249" spans="22:22" x14ac:dyDescent="0.25">
      <c r="V1249" s="3"/>
    </row>
    <row r="1250" spans="22:22" x14ac:dyDescent="0.25">
      <c r="V1250" s="3"/>
    </row>
    <row r="1251" spans="22:22" x14ac:dyDescent="0.25">
      <c r="V1251" s="3"/>
    </row>
    <row r="1252" spans="22:22" x14ac:dyDescent="0.25">
      <c r="V1252" s="3"/>
    </row>
    <row r="1253" spans="22:22" x14ac:dyDescent="0.25">
      <c r="V1253" s="3"/>
    </row>
    <row r="1254" spans="22:22" x14ac:dyDescent="0.25">
      <c r="V1254" s="3"/>
    </row>
    <row r="1255" spans="22:22" x14ac:dyDescent="0.25">
      <c r="V1255" s="3"/>
    </row>
    <row r="1256" spans="22:22" x14ac:dyDescent="0.25">
      <c r="V1256" s="3"/>
    </row>
    <row r="1257" spans="22:22" x14ac:dyDescent="0.25">
      <c r="V1257" s="3"/>
    </row>
    <row r="1258" spans="22:22" x14ac:dyDescent="0.25">
      <c r="V1258" s="3"/>
    </row>
    <row r="1259" spans="22:22" x14ac:dyDescent="0.25">
      <c r="V1259" s="3"/>
    </row>
    <row r="1260" spans="22:22" x14ac:dyDescent="0.25">
      <c r="V1260" s="3"/>
    </row>
    <row r="1261" spans="22:22" x14ac:dyDescent="0.25">
      <c r="V1261" s="3"/>
    </row>
    <row r="1262" spans="22:22" x14ac:dyDescent="0.25">
      <c r="V1262" s="3"/>
    </row>
    <row r="1263" spans="22:22" x14ac:dyDescent="0.25">
      <c r="V1263" s="3"/>
    </row>
    <row r="1264" spans="22:22" x14ac:dyDescent="0.25">
      <c r="V1264" s="3"/>
    </row>
    <row r="1265" spans="22:22" x14ac:dyDescent="0.25">
      <c r="V1265" s="3"/>
    </row>
    <row r="1266" spans="22:22" x14ac:dyDescent="0.25">
      <c r="V1266" s="3"/>
    </row>
    <row r="1267" spans="22:22" x14ac:dyDescent="0.25">
      <c r="V1267" s="3"/>
    </row>
    <row r="1268" spans="22:22" x14ac:dyDescent="0.25">
      <c r="V1268" s="3"/>
    </row>
    <row r="1269" spans="22:22" x14ac:dyDescent="0.25">
      <c r="V1269" s="3"/>
    </row>
    <row r="1270" spans="22:22" x14ac:dyDescent="0.25">
      <c r="V1270" s="3"/>
    </row>
    <row r="1271" spans="22:22" x14ac:dyDescent="0.25">
      <c r="V1271" s="3"/>
    </row>
    <row r="1272" spans="22:22" x14ac:dyDescent="0.25">
      <c r="V1272" s="3"/>
    </row>
    <row r="1273" spans="22:22" x14ac:dyDescent="0.25">
      <c r="V1273" s="3"/>
    </row>
    <row r="1274" spans="22:22" x14ac:dyDescent="0.25">
      <c r="V1274" s="3"/>
    </row>
    <row r="1275" spans="22:22" x14ac:dyDescent="0.25">
      <c r="V1275" s="3"/>
    </row>
    <row r="1276" spans="22:22" x14ac:dyDescent="0.25">
      <c r="V1276" s="3"/>
    </row>
    <row r="1277" spans="22:22" x14ac:dyDescent="0.25">
      <c r="V1277" s="3"/>
    </row>
    <row r="1278" spans="22:22" x14ac:dyDescent="0.25">
      <c r="V1278" s="3"/>
    </row>
    <row r="1279" spans="22:22" x14ac:dyDescent="0.25">
      <c r="V1279" s="3"/>
    </row>
    <row r="1280" spans="22:22" x14ac:dyDescent="0.25">
      <c r="V1280" s="3"/>
    </row>
    <row r="1281" spans="22:22" x14ac:dyDescent="0.25">
      <c r="V1281" s="3"/>
    </row>
    <row r="1282" spans="22:22" x14ac:dyDescent="0.25">
      <c r="V1282" s="3"/>
    </row>
    <row r="1283" spans="22:22" x14ac:dyDescent="0.25">
      <c r="V1283" s="3"/>
    </row>
    <row r="1284" spans="22:22" x14ac:dyDescent="0.25">
      <c r="V1284" s="3"/>
    </row>
    <row r="1285" spans="22:22" x14ac:dyDescent="0.25">
      <c r="V1285" s="3"/>
    </row>
    <row r="1286" spans="22:22" x14ac:dyDescent="0.25">
      <c r="V1286" s="3"/>
    </row>
    <row r="1287" spans="22:22" x14ac:dyDescent="0.25">
      <c r="V1287" s="3"/>
    </row>
    <row r="1288" spans="22:22" x14ac:dyDescent="0.25">
      <c r="V1288" s="3"/>
    </row>
    <row r="1289" spans="22:22" x14ac:dyDescent="0.25">
      <c r="V1289" s="3"/>
    </row>
    <row r="1290" spans="22:22" x14ac:dyDescent="0.25">
      <c r="V1290" s="3"/>
    </row>
    <row r="1291" spans="22:22" x14ac:dyDescent="0.25">
      <c r="V1291" s="3"/>
    </row>
    <row r="1292" spans="22:22" x14ac:dyDescent="0.25">
      <c r="V1292" s="3"/>
    </row>
    <row r="1293" spans="22:22" x14ac:dyDescent="0.25">
      <c r="V1293" s="3"/>
    </row>
    <row r="1294" spans="22:22" x14ac:dyDescent="0.25">
      <c r="V1294" s="3"/>
    </row>
    <row r="1295" spans="22:22" x14ac:dyDescent="0.25">
      <c r="V1295" s="3"/>
    </row>
    <row r="1296" spans="22:22" x14ac:dyDescent="0.25">
      <c r="V1296" s="3"/>
    </row>
    <row r="1297" spans="22:22" x14ac:dyDescent="0.25">
      <c r="V1297" s="3"/>
    </row>
    <row r="1298" spans="22:22" x14ac:dyDescent="0.25">
      <c r="V1298" s="3"/>
    </row>
    <row r="1299" spans="22:22" x14ac:dyDescent="0.25">
      <c r="V1299" s="3"/>
    </row>
    <row r="1300" spans="22:22" x14ac:dyDescent="0.25">
      <c r="V1300" s="3"/>
    </row>
    <row r="1301" spans="22:22" x14ac:dyDescent="0.25">
      <c r="V1301" s="3"/>
    </row>
    <row r="1302" spans="22:22" x14ac:dyDescent="0.25">
      <c r="V1302" s="3"/>
    </row>
    <row r="1303" spans="22:22" x14ac:dyDescent="0.25">
      <c r="V1303" s="3"/>
    </row>
    <row r="1304" spans="22:22" x14ac:dyDescent="0.25">
      <c r="V1304" s="3"/>
    </row>
    <row r="1305" spans="22:22" x14ac:dyDescent="0.25">
      <c r="V1305" s="3"/>
    </row>
    <row r="1306" spans="22:22" x14ac:dyDescent="0.25">
      <c r="V1306" s="3"/>
    </row>
    <row r="1307" spans="22:22" x14ac:dyDescent="0.25">
      <c r="V1307" s="3"/>
    </row>
    <row r="1308" spans="22:22" x14ac:dyDescent="0.25">
      <c r="V1308" s="3"/>
    </row>
    <row r="1309" spans="22:22" x14ac:dyDescent="0.25">
      <c r="V1309" s="3"/>
    </row>
    <row r="1310" spans="22:22" x14ac:dyDescent="0.25">
      <c r="V1310" s="3"/>
    </row>
    <row r="1311" spans="22:22" x14ac:dyDescent="0.25">
      <c r="V1311" s="3"/>
    </row>
    <row r="1312" spans="22:22" x14ac:dyDescent="0.25">
      <c r="V1312" s="3"/>
    </row>
    <row r="1313" spans="22:22" x14ac:dyDescent="0.25">
      <c r="V1313" s="3"/>
    </row>
    <row r="1314" spans="22:22" x14ac:dyDescent="0.25">
      <c r="V1314" s="3"/>
    </row>
    <row r="1315" spans="22:22" x14ac:dyDescent="0.25">
      <c r="V1315" s="3"/>
    </row>
    <row r="1316" spans="22:22" x14ac:dyDescent="0.25">
      <c r="V1316" s="3"/>
    </row>
    <row r="1317" spans="22:22" x14ac:dyDescent="0.25">
      <c r="V1317" s="3"/>
    </row>
    <row r="1318" spans="22:22" x14ac:dyDescent="0.25">
      <c r="V1318" s="3"/>
    </row>
    <row r="1319" spans="22:22" x14ac:dyDescent="0.25">
      <c r="V1319" s="3"/>
    </row>
    <row r="1320" spans="22:22" x14ac:dyDescent="0.25">
      <c r="V1320" s="3"/>
    </row>
    <row r="1321" spans="22:22" x14ac:dyDescent="0.25">
      <c r="V1321" s="3"/>
    </row>
    <row r="1322" spans="22:22" x14ac:dyDescent="0.25">
      <c r="V1322" s="3"/>
    </row>
    <row r="1323" spans="22:22" x14ac:dyDescent="0.25">
      <c r="V1323" s="3"/>
    </row>
    <row r="1324" spans="22:22" x14ac:dyDescent="0.25">
      <c r="V1324" s="3"/>
    </row>
    <row r="1325" spans="22:22" x14ac:dyDescent="0.25">
      <c r="V1325" s="3"/>
    </row>
    <row r="1326" spans="22:22" x14ac:dyDescent="0.25">
      <c r="V1326" s="3"/>
    </row>
    <row r="1327" spans="22:22" x14ac:dyDescent="0.25">
      <c r="V1327" s="3"/>
    </row>
    <row r="1328" spans="22:22" x14ac:dyDescent="0.25">
      <c r="V1328" s="3"/>
    </row>
    <row r="1329" spans="22:22" x14ac:dyDescent="0.25">
      <c r="V1329" s="3"/>
    </row>
    <row r="1330" spans="22:22" x14ac:dyDescent="0.25">
      <c r="V1330" s="3"/>
    </row>
    <row r="1331" spans="22:22" x14ac:dyDescent="0.25">
      <c r="V1331" s="3"/>
    </row>
    <row r="1332" spans="22:22" x14ac:dyDescent="0.25">
      <c r="V1332" s="3"/>
    </row>
    <row r="1333" spans="22:22" x14ac:dyDescent="0.25">
      <c r="V1333" s="3"/>
    </row>
    <row r="1334" spans="22:22" x14ac:dyDescent="0.25">
      <c r="V1334" s="3"/>
    </row>
    <row r="1335" spans="22:22" x14ac:dyDescent="0.25">
      <c r="V1335" s="3"/>
    </row>
    <row r="1336" spans="22:22" x14ac:dyDescent="0.25">
      <c r="V1336" s="3"/>
    </row>
    <row r="1337" spans="22:22" x14ac:dyDescent="0.25">
      <c r="V1337" s="3"/>
    </row>
    <row r="1338" spans="22:22" x14ac:dyDescent="0.25">
      <c r="V1338" s="3"/>
    </row>
    <row r="1339" spans="22:22" x14ac:dyDescent="0.25">
      <c r="V1339" s="3"/>
    </row>
    <row r="1340" spans="22:22" x14ac:dyDescent="0.25">
      <c r="V1340" s="3"/>
    </row>
    <row r="1341" spans="22:22" x14ac:dyDescent="0.25">
      <c r="V1341" s="3"/>
    </row>
    <row r="1342" spans="22:22" x14ac:dyDescent="0.25">
      <c r="V1342" s="3"/>
    </row>
    <row r="1343" spans="22:22" x14ac:dyDescent="0.25">
      <c r="V1343" s="3"/>
    </row>
    <row r="1344" spans="22:22" x14ac:dyDescent="0.25">
      <c r="V1344" s="3"/>
    </row>
    <row r="1345" spans="22:22" x14ac:dyDescent="0.25">
      <c r="V1345" s="3"/>
    </row>
    <row r="1346" spans="22:22" x14ac:dyDescent="0.25">
      <c r="V1346" s="3"/>
    </row>
    <row r="1347" spans="22:22" x14ac:dyDescent="0.25">
      <c r="V1347" s="3"/>
    </row>
    <row r="1348" spans="22:22" x14ac:dyDescent="0.25">
      <c r="V1348" s="3"/>
    </row>
    <row r="1349" spans="22:22" x14ac:dyDescent="0.25">
      <c r="V1349" s="3"/>
    </row>
    <row r="1350" spans="22:22" x14ac:dyDescent="0.25">
      <c r="V1350" s="3"/>
    </row>
    <row r="1351" spans="22:22" x14ac:dyDescent="0.25">
      <c r="V1351" s="3"/>
    </row>
    <row r="1352" spans="22:22" x14ac:dyDescent="0.25">
      <c r="V1352" s="3"/>
    </row>
    <row r="1353" spans="22:22" x14ac:dyDescent="0.25">
      <c r="V1353" s="3"/>
    </row>
    <row r="1354" spans="22:22" x14ac:dyDescent="0.25">
      <c r="V1354" s="3"/>
    </row>
    <row r="1355" spans="22:22" x14ac:dyDescent="0.25">
      <c r="V1355" s="3"/>
    </row>
    <row r="1356" spans="22:22" x14ac:dyDescent="0.25">
      <c r="V1356" s="3"/>
    </row>
    <row r="1357" spans="22:22" x14ac:dyDescent="0.25">
      <c r="V1357" s="3"/>
    </row>
    <row r="1358" spans="22:22" x14ac:dyDescent="0.25">
      <c r="V1358" s="3"/>
    </row>
    <row r="1359" spans="22:22" x14ac:dyDescent="0.25">
      <c r="V1359" s="3"/>
    </row>
    <row r="1360" spans="22:22" x14ac:dyDescent="0.25">
      <c r="V1360" s="3"/>
    </row>
    <row r="1361" spans="22:22" x14ac:dyDescent="0.25">
      <c r="V1361" s="3"/>
    </row>
    <row r="1362" spans="22:22" x14ac:dyDescent="0.25">
      <c r="V1362" s="3"/>
    </row>
    <row r="1363" spans="22:22" x14ac:dyDescent="0.25">
      <c r="V1363" s="3"/>
    </row>
    <row r="1364" spans="22:22" x14ac:dyDescent="0.25">
      <c r="V1364" s="3"/>
    </row>
    <row r="1365" spans="22:22" x14ac:dyDescent="0.25">
      <c r="V1365" s="3"/>
    </row>
    <row r="1366" spans="22:22" x14ac:dyDescent="0.25">
      <c r="V1366" s="3"/>
    </row>
    <row r="1367" spans="22:22" x14ac:dyDescent="0.25">
      <c r="V1367" s="3"/>
    </row>
    <row r="1368" spans="22:22" x14ac:dyDescent="0.25">
      <c r="V1368" s="3"/>
    </row>
    <row r="1369" spans="22:22" x14ac:dyDescent="0.25">
      <c r="V1369" s="3"/>
    </row>
    <row r="1370" spans="22:22" x14ac:dyDescent="0.25">
      <c r="V1370" s="3"/>
    </row>
    <row r="1371" spans="22:22" x14ac:dyDescent="0.25">
      <c r="V1371" s="3"/>
    </row>
    <row r="1372" spans="22:22" x14ac:dyDescent="0.25">
      <c r="V1372" s="3"/>
    </row>
    <row r="1373" spans="22:22" x14ac:dyDescent="0.25">
      <c r="V1373" s="3"/>
    </row>
    <row r="1374" spans="22:22" x14ac:dyDescent="0.25">
      <c r="V1374" s="3"/>
    </row>
    <row r="1375" spans="22:22" x14ac:dyDescent="0.25">
      <c r="V1375" s="3"/>
    </row>
    <row r="1376" spans="22:22" x14ac:dyDescent="0.25">
      <c r="V1376" s="3"/>
    </row>
    <row r="1377" spans="22:22" x14ac:dyDescent="0.25">
      <c r="V1377" s="3"/>
    </row>
    <row r="1378" spans="22:22" x14ac:dyDescent="0.25">
      <c r="V1378" s="3"/>
    </row>
    <row r="1379" spans="22:22" x14ac:dyDescent="0.25">
      <c r="V1379" s="3"/>
    </row>
    <row r="1380" spans="22:22" x14ac:dyDescent="0.25">
      <c r="V1380" s="3"/>
    </row>
    <row r="1381" spans="22:22" x14ac:dyDescent="0.25">
      <c r="V1381" s="3"/>
    </row>
    <row r="1382" spans="22:22" x14ac:dyDescent="0.25">
      <c r="V1382" s="3"/>
    </row>
    <row r="1383" spans="22:22" x14ac:dyDescent="0.25">
      <c r="V1383" s="3"/>
    </row>
    <row r="1384" spans="22:22" x14ac:dyDescent="0.25">
      <c r="V1384" s="3"/>
    </row>
    <row r="1385" spans="22:22" x14ac:dyDescent="0.25">
      <c r="V1385" s="3"/>
    </row>
    <row r="1386" spans="22:22" x14ac:dyDescent="0.25">
      <c r="V1386" s="3"/>
    </row>
    <row r="1387" spans="22:22" x14ac:dyDescent="0.25">
      <c r="V1387" s="3"/>
    </row>
    <row r="1388" spans="22:22" x14ac:dyDescent="0.25">
      <c r="V1388" s="3"/>
    </row>
    <row r="1389" spans="22:22" x14ac:dyDescent="0.25">
      <c r="V1389" s="3"/>
    </row>
    <row r="1390" spans="22:22" x14ac:dyDescent="0.25">
      <c r="V1390" s="3"/>
    </row>
    <row r="1391" spans="22:22" x14ac:dyDescent="0.25">
      <c r="V1391" s="3"/>
    </row>
    <row r="1392" spans="22:22" x14ac:dyDescent="0.25">
      <c r="V1392" s="3"/>
    </row>
    <row r="1393" spans="22:22" x14ac:dyDescent="0.25">
      <c r="V1393" s="3"/>
    </row>
    <row r="1394" spans="22:22" x14ac:dyDescent="0.25">
      <c r="V1394" s="3"/>
    </row>
    <row r="1395" spans="22:22" x14ac:dyDescent="0.25">
      <c r="V1395" s="3"/>
    </row>
    <row r="1396" spans="22:22" x14ac:dyDescent="0.25">
      <c r="V1396" s="3"/>
    </row>
    <row r="1397" spans="22:22" x14ac:dyDescent="0.25">
      <c r="V1397" s="3"/>
    </row>
    <row r="1398" spans="22:22" x14ac:dyDescent="0.25">
      <c r="V1398" s="3"/>
    </row>
    <row r="1399" spans="22:22" x14ac:dyDescent="0.25">
      <c r="V1399" s="3"/>
    </row>
    <row r="1400" spans="22:22" x14ac:dyDescent="0.25">
      <c r="V1400" s="3"/>
    </row>
    <row r="1401" spans="22:22" x14ac:dyDescent="0.25">
      <c r="V1401" s="3"/>
    </row>
    <row r="1402" spans="22:22" x14ac:dyDescent="0.25">
      <c r="V1402" s="3"/>
    </row>
    <row r="1403" spans="22:22" x14ac:dyDescent="0.25">
      <c r="V1403" s="3"/>
    </row>
    <row r="1404" spans="22:22" x14ac:dyDescent="0.25">
      <c r="V1404" s="3"/>
    </row>
    <row r="1405" spans="22:22" x14ac:dyDescent="0.25">
      <c r="V1405" s="3"/>
    </row>
    <row r="1406" spans="22:22" x14ac:dyDescent="0.25">
      <c r="V1406" s="3"/>
    </row>
    <row r="1407" spans="22:22" x14ac:dyDescent="0.25">
      <c r="V1407" s="3"/>
    </row>
    <row r="1408" spans="22:22" x14ac:dyDescent="0.25">
      <c r="V1408" s="3"/>
    </row>
    <row r="1409" spans="22:22" x14ac:dyDescent="0.25">
      <c r="V1409" s="3"/>
    </row>
    <row r="1410" spans="22:22" x14ac:dyDescent="0.25">
      <c r="V1410" s="3"/>
    </row>
    <row r="1411" spans="22:22" x14ac:dyDescent="0.25">
      <c r="V1411" s="3"/>
    </row>
    <row r="1412" spans="22:22" x14ac:dyDescent="0.25">
      <c r="V1412" s="3"/>
    </row>
    <row r="1413" spans="22:22" x14ac:dyDescent="0.25">
      <c r="V1413" s="3"/>
    </row>
    <row r="1414" spans="22:22" x14ac:dyDescent="0.25">
      <c r="V1414" s="3"/>
    </row>
    <row r="1415" spans="22:22" x14ac:dyDescent="0.25">
      <c r="V1415" s="3"/>
    </row>
    <row r="1416" spans="22:22" x14ac:dyDescent="0.25">
      <c r="V1416" s="3"/>
    </row>
    <row r="1417" spans="22:22" x14ac:dyDescent="0.25">
      <c r="V1417" s="3"/>
    </row>
    <row r="1418" spans="22:22" x14ac:dyDescent="0.25">
      <c r="V1418" s="3"/>
    </row>
    <row r="1419" spans="22:22" x14ac:dyDescent="0.25">
      <c r="V1419" s="3"/>
    </row>
    <row r="1420" spans="22:22" x14ac:dyDescent="0.25">
      <c r="V1420" s="3"/>
    </row>
    <row r="1421" spans="22:22" x14ac:dyDescent="0.25">
      <c r="V1421" s="3"/>
    </row>
    <row r="1422" spans="22:22" x14ac:dyDescent="0.25">
      <c r="V1422" s="3"/>
    </row>
    <row r="1423" spans="22:22" x14ac:dyDescent="0.25">
      <c r="V1423" s="3"/>
    </row>
    <row r="1424" spans="22:22" x14ac:dyDescent="0.25">
      <c r="V1424" s="3"/>
    </row>
    <row r="1425" spans="22:22" x14ac:dyDescent="0.25">
      <c r="V1425" s="3"/>
    </row>
    <row r="1426" spans="22:22" x14ac:dyDescent="0.25">
      <c r="V1426" s="3"/>
    </row>
    <row r="1427" spans="22:22" x14ac:dyDescent="0.25">
      <c r="V1427" s="3"/>
    </row>
    <row r="1428" spans="22:22" x14ac:dyDescent="0.25">
      <c r="V1428" s="3"/>
    </row>
    <row r="1429" spans="22:22" x14ac:dyDescent="0.25">
      <c r="V1429" s="3"/>
    </row>
    <row r="1430" spans="22:22" x14ac:dyDescent="0.25">
      <c r="V1430" s="3"/>
    </row>
    <row r="1431" spans="22:22" x14ac:dyDescent="0.25">
      <c r="V1431" s="3"/>
    </row>
    <row r="1432" spans="22:22" x14ac:dyDescent="0.25">
      <c r="V1432" s="3"/>
    </row>
    <row r="1433" spans="22:22" x14ac:dyDescent="0.25">
      <c r="V1433" s="3"/>
    </row>
    <row r="1434" spans="22:22" x14ac:dyDescent="0.25">
      <c r="V1434" s="3"/>
    </row>
    <row r="1435" spans="22:22" x14ac:dyDescent="0.25">
      <c r="V1435" s="3"/>
    </row>
    <row r="1436" spans="22:22" x14ac:dyDescent="0.25">
      <c r="V1436" s="3"/>
    </row>
    <row r="1437" spans="22:22" x14ac:dyDescent="0.25">
      <c r="V1437" s="3"/>
    </row>
    <row r="1438" spans="22:22" x14ac:dyDescent="0.25">
      <c r="V1438" s="3"/>
    </row>
    <row r="1439" spans="22:22" x14ac:dyDescent="0.25">
      <c r="V1439" s="3"/>
    </row>
    <row r="1440" spans="22:22" x14ac:dyDescent="0.25">
      <c r="V1440" s="3"/>
    </row>
    <row r="1441" spans="22:22" x14ac:dyDescent="0.25">
      <c r="V1441" s="3"/>
    </row>
    <row r="1442" spans="22:22" x14ac:dyDescent="0.25">
      <c r="V1442" s="3"/>
    </row>
    <row r="1443" spans="22:22" x14ac:dyDescent="0.25">
      <c r="V1443" s="3"/>
    </row>
    <row r="1444" spans="22:22" x14ac:dyDescent="0.25">
      <c r="V1444" s="3"/>
    </row>
    <row r="1445" spans="22:22" x14ac:dyDescent="0.25">
      <c r="V1445" s="3"/>
    </row>
    <row r="1446" spans="22:22" x14ac:dyDescent="0.25">
      <c r="V1446" s="3"/>
    </row>
    <row r="1447" spans="22:22" x14ac:dyDescent="0.25">
      <c r="V1447" s="3"/>
    </row>
    <row r="1448" spans="22:22" x14ac:dyDescent="0.25">
      <c r="V1448" s="3"/>
    </row>
    <row r="1449" spans="22:22" x14ac:dyDescent="0.25">
      <c r="V1449" s="3"/>
    </row>
    <row r="1450" spans="22:22" x14ac:dyDescent="0.25">
      <c r="V1450" s="3"/>
    </row>
    <row r="1451" spans="22:22" x14ac:dyDescent="0.25">
      <c r="V1451" s="3"/>
    </row>
    <row r="1452" spans="22:22" x14ac:dyDescent="0.25">
      <c r="V1452" s="3"/>
    </row>
    <row r="1453" spans="22:22" x14ac:dyDescent="0.25">
      <c r="V1453" s="3"/>
    </row>
    <row r="1454" spans="22:22" x14ac:dyDescent="0.25">
      <c r="V1454" s="3"/>
    </row>
    <row r="1455" spans="22:22" x14ac:dyDescent="0.25">
      <c r="V1455" s="3"/>
    </row>
    <row r="1456" spans="22:22" x14ac:dyDescent="0.25">
      <c r="V1456" s="3"/>
    </row>
    <row r="1457" spans="22:22" x14ac:dyDescent="0.25">
      <c r="V1457" s="3"/>
    </row>
    <row r="1458" spans="22:22" x14ac:dyDescent="0.25">
      <c r="V1458" s="3"/>
    </row>
    <row r="1459" spans="22:22" x14ac:dyDescent="0.25">
      <c r="V1459" s="3"/>
    </row>
    <row r="1460" spans="22:22" x14ac:dyDescent="0.25">
      <c r="V1460" s="3"/>
    </row>
    <row r="1461" spans="22:22" x14ac:dyDescent="0.25">
      <c r="V1461" s="3"/>
    </row>
    <row r="1462" spans="22:22" x14ac:dyDescent="0.25">
      <c r="V1462" s="3"/>
    </row>
    <row r="1463" spans="22:22" x14ac:dyDescent="0.25">
      <c r="V1463" s="3"/>
    </row>
    <row r="1464" spans="22:22" x14ac:dyDescent="0.25">
      <c r="V1464" s="3"/>
    </row>
    <row r="1465" spans="22:22" x14ac:dyDescent="0.25">
      <c r="V1465" s="3"/>
    </row>
    <row r="1466" spans="22:22" x14ac:dyDescent="0.25">
      <c r="V1466" s="3"/>
    </row>
    <row r="1467" spans="22:22" x14ac:dyDescent="0.25">
      <c r="V1467" s="3"/>
    </row>
    <row r="1468" spans="22:22" x14ac:dyDescent="0.25">
      <c r="V1468" s="3"/>
    </row>
    <row r="1469" spans="22:22" x14ac:dyDescent="0.25">
      <c r="V1469" s="3"/>
    </row>
    <row r="1470" spans="22:22" x14ac:dyDescent="0.25">
      <c r="V1470" s="3"/>
    </row>
    <row r="1471" spans="22:22" x14ac:dyDescent="0.25">
      <c r="V1471" s="3"/>
    </row>
    <row r="1472" spans="22:22" x14ac:dyDescent="0.25">
      <c r="V1472" s="3"/>
    </row>
    <row r="1473" spans="22:22" x14ac:dyDescent="0.25">
      <c r="V1473" s="3"/>
    </row>
    <row r="1474" spans="22:22" x14ac:dyDescent="0.25">
      <c r="V1474" s="3"/>
    </row>
    <row r="1475" spans="22:22" x14ac:dyDescent="0.25">
      <c r="V1475" s="3"/>
    </row>
    <row r="1476" spans="22:22" x14ac:dyDescent="0.25">
      <c r="V1476" s="3"/>
    </row>
    <row r="1477" spans="22:22" x14ac:dyDescent="0.25">
      <c r="V1477" s="3"/>
    </row>
    <row r="1478" spans="22:22" x14ac:dyDescent="0.25">
      <c r="V1478" s="3"/>
    </row>
    <row r="1479" spans="22:22" x14ac:dyDescent="0.25">
      <c r="V1479" s="3"/>
    </row>
    <row r="1480" spans="22:22" x14ac:dyDescent="0.25">
      <c r="V1480" s="3"/>
    </row>
    <row r="1481" spans="22:22" x14ac:dyDescent="0.25">
      <c r="V1481" s="3"/>
    </row>
    <row r="1482" spans="22:22" x14ac:dyDescent="0.25">
      <c r="V1482" s="3"/>
    </row>
    <row r="1483" spans="22:22" x14ac:dyDescent="0.25">
      <c r="V1483" s="3"/>
    </row>
    <row r="1484" spans="22:22" x14ac:dyDescent="0.25">
      <c r="V1484" s="3"/>
    </row>
    <row r="1485" spans="22:22" x14ac:dyDescent="0.25">
      <c r="V1485" s="3"/>
    </row>
    <row r="1486" spans="22:22" x14ac:dyDescent="0.25">
      <c r="V1486" s="3"/>
    </row>
    <row r="1487" spans="22:22" x14ac:dyDescent="0.25">
      <c r="V1487" s="3"/>
    </row>
    <row r="1488" spans="22:22" x14ac:dyDescent="0.25">
      <c r="V1488" s="3"/>
    </row>
    <row r="1489" spans="22:22" x14ac:dyDescent="0.25">
      <c r="V1489" s="3"/>
    </row>
    <row r="1490" spans="22:22" x14ac:dyDescent="0.25">
      <c r="V1490" s="3"/>
    </row>
    <row r="1491" spans="22:22" x14ac:dyDescent="0.25">
      <c r="V1491" s="3"/>
    </row>
    <row r="1492" spans="22:22" x14ac:dyDescent="0.25">
      <c r="V1492" s="3"/>
    </row>
    <row r="1493" spans="22:22" x14ac:dyDescent="0.25">
      <c r="V1493" s="3"/>
    </row>
    <row r="1494" spans="22:22" x14ac:dyDescent="0.25">
      <c r="V1494" s="3"/>
    </row>
    <row r="1495" spans="22:22" x14ac:dyDescent="0.25">
      <c r="V1495" s="3"/>
    </row>
    <row r="1496" spans="22:22" x14ac:dyDescent="0.25">
      <c r="V1496" s="3"/>
    </row>
    <row r="1497" spans="22:22" x14ac:dyDescent="0.25">
      <c r="V1497" s="3"/>
    </row>
    <row r="1498" spans="22:22" x14ac:dyDescent="0.25">
      <c r="V1498" s="3"/>
    </row>
    <row r="1499" spans="22:22" x14ac:dyDescent="0.25">
      <c r="V1499" s="3"/>
    </row>
    <row r="1500" spans="22:22" x14ac:dyDescent="0.25">
      <c r="V1500" s="3"/>
    </row>
    <row r="1501" spans="22:22" x14ac:dyDescent="0.25">
      <c r="V1501" s="3"/>
    </row>
    <row r="1502" spans="22:22" x14ac:dyDescent="0.25">
      <c r="V1502" s="3"/>
    </row>
    <row r="1503" spans="22:22" x14ac:dyDescent="0.25">
      <c r="V1503" s="3"/>
    </row>
    <row r="1504" spans="22:22" x14ac:dyDescent="0.25">
      <c r="V1504" s="3"/>
    </row>
    <row r="1505" spans="22:22" x14ac:dyDescent="0.25">
      <c r="V1505" s="3"/>
    </row>
    <row r="1506" spans="22:22" x14ac:dyDescent="0.25">
      <c r="V1506" s="3"/>
    </row>
    <row r="1507" spans="22:22" x14ac:dyDescent="0.25">
      <c r="V1507" s="3"/>
    </row>
    <row r="1508" spans="22:22" x14ac:dyDescent="0.25">
      <c r="V1508" s="3"/>
    </row>
    <row r="1509" spans="22:22" x14ac:dyDescent="0.25">
      <c r="V1509" s="3"/>
    </row>
    <row r="1510" spans="22:22" x14ac:dyDescent="0.25">
      <c r="V1510" s="3"/>
    </row>
    <row r="1511" spans="22:22" x14ac:dyDescent="0.25">
      <c r="V1511" s="3"/>
    </row>
    <row r="1512" spans="22:22" x14ac:dyDescent="0.25">
      <c r="V1512" s="3"/>
    </row>
    <row r="1513" spans="22:22" x14ac:dyDescent="0.25">
      <c r="V1513" s="3"/>
    </row>
    <row r="1514" spans="22:22" x14ac:dyDescent="0.25">
      <c r="V1514" s="3"/>
    </row>
    <row r="1515" spans="22:22" x14ac:dyDescent="0.25">
      <c r="V1515" s="3"/>
    </row>
    <row r="1516" spans="22:22" x14ac:dyDescent="0.25">
      <c r="V1516" s="3"/>
    </row>
    <row r="1517" spans="22:22" x14ac:dyDescent="0.25">
      <c r="V1517" s="3"/>
    </row>
    <row r="1518" spans="22:22" x14ac:dyDescent="0.25">
      <c r="V1518" s="3"/>
    </row>
    <row r="1519" spans="22:22" x14ac:dyDescent="0.25">
      <c r="V1519" s="3"/>
    </row>
    <row r="1520" spans="22:22" x14ac:dyDescent="0.25">
      <c r="V1520" s="3"/>
    </row>
    <row r="1521" spans="22:22" x14ac:dyDescent="0.25">
      <c r="V1521" s="3"/>
    </row>
    <row r="1522" spans="22:22" x14ac:dyDescent="0.25">
      <c r="V1522" s="3"/>
    </row>
    <row r="1523" spans="22:22" x14ac:dyDescent="0.25">
      <c r="V1523" s="3"/>
    </row>
    <row r="1524" spans="22:22" x14ac:dyDescent="0.25">
      <c r="V1524" s="3"/>
    </row>
    <row r="1525" spans="22:22" x14ac:dyDescent="0.25">
      <c r="V1525" s="3"/>
    </row>
    <row r="1526" spans="22:22" x14ac:dyDescent="0.25">
      <c r="V1526" s="3"/>
    </row>
    <row r="1527" spans="22:22" x14ac:dyDescent="0.25">
      <c r="V1527" s="3"/>
    </row>
    <row r="1528" spans="22:22" x14ac:dyDescent="0.25">
      <c r="V1528" s="3"/>
    </row>
    <row r="1529" spans="22:22" x14ac:dyDescent="0.25">
      <c r="V1529" s="3"/>
    </row>
    <row r="1530" spans="22:22" x14ac:dyDescent="0.25">
      <c r="V1530" s="3"/>
    </row>
    <row r="1531" spans="22:22" x14ac:dyDescent="0.25">
      <c r="V1531" s="3"/>
    </row>
    <row r="1532" spans="22:22" x14ac:dyDescent="0.25">
      <c r="V1532" s="3"/>
    </row>
    <row r="1533" spans="22:22" x14ac:dyDescent="0.25">
      <c r="V1533" s="3"/>
    </row>
    <row r="1534" spans="22:22" x14ac:dyDescent="0.25">
      <c r="V1534" s="3"/>
    </row>
    <row r="1535" spans="22:22" x14ac:dyDescent="0.25">
      <c r="V1535" s="3"/>
    </row>
    <row r="1536" spans="22:22" x14ac:dyDescent="0.25">
      <c r="V1536" s="3"/>
    </row>
    <row r="1537" spans="22:22" x14ac:dyDescent="0.25">
      <c r="V1537" s="3"/>
    </row>
    <row r="1538" spans="22:22" x14ac:dyDescent="0.25">
      <c r="V1538" s="3"/>
    </row>
    <row r="1539" spans="22:22" x14ac:dyDescent="0.25">
      <c r="V1539" s="3"/>
    </row>
    <row r="1540" spans="22:22" x14ac:dyDescent="0.25">
      <c r="V1540" s="3"/>
    </row>
    <row r="1541" spans="22:22" x14ac:dyDescent="0.25">
      <c r="V1541" s="3"/>
    </row>
    <row r="1542" spans="22:22" x14ac:dyDescent="0.25">
      <c r="V1542" s="3"/>
    </row>
    <row r="1543" spans="22:22" x14ac:dyDescent="0.25">
      <c r="V1543" s="3"/>
    </row>
    <row r="1544" spans="22:22" x14ac:dyDescent="0.25">
      <c r="V1544" s="3"/>
    </row>
    <row r="1545" spans="22:22" x14ac:dyDescent="0.25">
      <c r="V1545" s="3"/>
    </row>
    <row r="1546" spans="22:22" x14ac:dyDescent="0.25">
      <c r="V1546" s="3"/>
    </row>
    <row r="1547" spans="22:22" x14ac:dyDescent="0.25">
      <c r="V1547" s="3"/>
    </row>
    <row r="1548" spans="22:22" x14ac:dyDescent="0.25">
      <c r="V1548" s="3"/>
    </row>
    <row r="1549" spans="22:22" x14ac:dyDescent="0.25">
      <c r="V1549" s="3"/>
    </row>
    <row r="1550" spans="22:22" x14ac:dyDescent="0.25">
      <c r="V1550" s="3"/>
    </row>
    <row r="1551" spans="22:22" x14ac:dyDescent="0.25">
      <c r="V1551" s="3"/>
    </row>
    <row r="1552" spans="22:22" x14ac:dyDescent="0.25">
      <c r="V1552" s="3"/>
    </row>
    <row r="1553" spans="22:22" x14ac:dyDescent="0.25">
      <c r="V1553" s="3"/>
    </row>
    <row r="1554" spans="22:22" x14ac:dyDescent="0.25">
      <c r="V1554" s="3"/>
    </row>
    <row r="1555" spans="22:22" x14ac:dyDescent="0.25">
      <c r="V1555" s="3"/>
    </row>
    <row r="1556" spans="22:22" x14ac:dyDescent="0.25">
      <c r="V1556" s="3"/>
    </row>
    <row r="1557" spans="22:22" x14ac:dyDescent="0.25">
      <c r="V1557" s="3"/>
    </row>
    <row r="1558" spans="22:22" x14ac:dyDescent="0.25">
      <c r="V1558" s="3"/>
    </row>
    <row r="1559" spans="22:22" x14ac:dyDescent="0.25">
      <c r="V1559" s="3"/>
    </row>
    <row r="1560" spans="22:22" x14ac:dyDescent="0.25">
      <c r="V1560" s="3"/>
    </row>
    <row r="1561" spans="22:22" x14ac:dyDescent="0.25">
      <c r="V1561" s="3"/>
    </row>
    <row r="1562" spans="22:22" x14ac:dyDescent="0.25">
      <c r="V1562" s="3"/>
    </row>
    <row r="1563" spans="22:22" x14ac:dyDescent="0.25">
      <c r="V1563" s="3"/>
    </row>
    <row r="1564" spans="22:22" x14ac:dyDescent="0.25">
      <c r="V1564" s="3"/>
    </row>
    <row r="1565" spans="22:22" x14ac:dyDescent="0.25">
      <c r="V1565" s="3"/>
    </row>
    <row r="1566" spans="22:22" x14ac:dyDescent="0.25">
      <c r="V1566" s="3"/>
    </row>
    <row r="1567" spans="22:22" x14ac:dyDescent="0.25">
      <c r="V1567" s="3"/>
    </row>
    <row r="1568" spans="22:22" x14ac:dyDescent="0.25">
      <c r="V1568" s="3"/>
    </row>
    <row r="1569" spans="22:22" x14ac:dyDescent="0.25">
      <c r="V1569" s="3"/>
    </row>
    <row r="1570" spans="22:22" x14ac:dyDescent="0.25">
      <c r="V1570" s="3"/>
    </row>
    <row r="1571" spans="22:22" x14ac:dyDescent="0.25">
      <c r="V1571" s="3"/>
    </row>
    <row r="1572" spans="22:22" x14ac:dyDescent="0.25">
      <c r="V1572" s="3"/>
    </row>
    <row r="1573" spans="22:22" x14ac:dyDescent="0.25">
      <c r="V1573" s="3"/>
    </row>
    <row r="1574" spans="22:22" x14ac:dyDescent="0.25">
      <c r="V1574" s="3"/>
    </row>
    <row r="1575" spans="22:22" x14ac:dyDescent="0.25">
      <c r="V1575" s="3"/>
    </row>
    <row r="1576" spans="22:22" x14ac:dyDescent="0.25">
      <c r="V1576" s="3"/>
    </row>
    <row r="1577" spans="22:22" x14ac:dyDescent="0.25">
      <c r="V1577" s="3"/>
    </row>
    <row r="1578" spans="22:22" x14ac:dyDescent="0.25">
      <c r="V1578" s="3"/>
    </row>
    <row r="1579" spans="22:22" x14ac:dyDescent="0.25">
      <c r="V1579" s="3"/>
    </row>
    <row r="1580" spans="22:22" x14ac:dyDescent="0.25">
      <c r="V1580" s="3"/>
    </row>
    <row r="1581" spans="22:22" x14ac:dyDescent="0.25">
      <c r="V1581" s="3"/>
    </row>
    <row r="1582" spans="22:22" x14ac:dyDescent="0.25">
      <c r="V1582" s="3"/>
    </row>
    <row r="1583" spans="22:22" x14ac:dyDescent="0.25">
      <c r="V1583" s="3"/>
    </row>
    <row r="1584" spans="22:22" x14ac:dyDescent="0.25">
      <c r="V1584" s="3"/>
    </row>
    <row r="1585" spans="22:22" x14ac:dyDescent="0.25">
      <c r="V1585" s="3"/>
    </row>
    <row r="1586" spans="22:22" x14ac:dyDescent="0.25">
      <c r="V1586" s="3"/>
    </row>
    <row r="1587" spans="22:22" x14ac:dyDescent="0.25">
      <c r="V1587" s="3"/>
    </row>
    <row r="1588" spans="22:22" x14ac:dyDescent="0.25">
      <c r="V1588" s="3"/>
    </row>
    <row r="1589" spans="22:22" x14ac:dyDescent="0.25">
      <c r="V1589" s="3"/>
    </row>
    <row r="1590" spans="22:22" x14ac:dyDescent="0.25">
      <c r="V1590" s="3"/>
    </row>
    <row r="1591" spans="22:22" x14ac:dyDescent="0.25">
      <c r="V1591" s="3"/>
    </row>
    <row r="1592" spans="22:22" x14ac:dyDescent="0.25">
      <c r="V1592" s="3"/>
    </row>
    <row r="1593" spans="22:22" x14ac:dyDescent="0.25">
      <c r="V1593" s="3"/>
    </row>
    <row r="1594" spans="22:22" x14ac:dyDescent="0.25">
      <c r="V1594" s="3"/>
    </row>
    <row r="1595" spans="22:22" x14ac:dyDescent="0.25">
      <c r="V1595" s="3"/>
    </row>
    <row r="1596" spans="22:22" x14ac:dyDescent="0.25">
      <c r="V1596" s="3"/>
    </row>
    <row r="1597" spans="22:22" x14ac:dyDescent="0.25">
      <c r="V1597" s="3"/>
    </row>
    <row r="1598" spans="22:22" x14ac:dyDescent="0.25">
      <c r="V1598" s="3"/>
    </row>
    <row r="1599" spans="22:22" x14ac:dyDescent="0.25">
      <c r="V1599" s="3"/>
    </row>
    <row r="1600" spans="22:22" x14ac:dyDescent="0.25">
      <c r="V1600" s="3"/>
    </row>
    <row r="1601" spans="22:22" x14ac:dyDescent="0.25">
      <c r="V1601" s="3"/>
    </row>
    <row r="1602" spans="22:22" x14ac:dyDescent="0.25">
      <c r="V1602" s="3"/>
    </row>
    <row r="1603" spans="22:22" x14ac:dyDescent="0.25">
      <c r="V1603" s="3"/>
    </row>
    <row r="1604" spans="22:22" x14ac:dyDescent="0.25">
      <c r="V1604" s="3"/>
    </row>
    <row r="1605" spans="22:22" x14ac:dyDescent="0.25">
      <c r="V1605" s="3"/>
    </row>
    <row r="1606" spans="22:22" x14ac:dyDescent="0.25">
      <c r="V1606" s="3"/>
    </row>
    <row r="1607" spans="22:22" x14ac:dyDescent="0.25">
      <c r="V1607" s="3"/>
    </row>
    <row r="1608" spans="22:22" x14ac:dyDescent="0.25">
      <c r="V1608" s="3"/>
    </row>
    <row r="1609" spans="22:22" x14ac:dyDescent="0.25">
      <c r="V1609" s="3"/>
    </row>
    <row r="1610" spans="22:22" x14ac:dyDescent="0.25">
      <c r="V1610" s="3"/>
    </row>
    <row r="1611" spans="22:22" x14ac:dyDescent="0.25">
      <c r="V1611" s="3"/>
    </row>
    <row r="1612" spans="22:22" x14ac:dyDescent="0.25">
      <c r="V1612" s="3"/>
    </row>
    <row r="1613" spans="22:22" x14ac:dyDescent="0.25">
      <c r="V1613" s="3"/>
    </row>
    <row r="1614" spans="22:22" x14ac:dyDescent="0.25">
      <c r="V1614" s="3"/>
    </row>
    <row r="1615" spans="22:22" x14ac:dyDescent="0.25">
      <c r="V1615" s="3"/>
    </row>
    <row r="1616" spans="22:22" x14ac:dyDescent="0.25">
      <c r="V1616" s="3"/>
    </row>
    <row r="1617" spans="22:22" x14ac:dyDescent="0.25">
      <c r="V1617" s="3"/>
    </row>
    <row r="1618" spans="22:22" x14ac:dyDescent="0.25">
      <c r="V1618" s="3"/>
    </row>
    <row r="1619" spans="22:22" x14ac:dyDescent="0.25">
      <c r="V1619" s="3"/>
    </row>
    <row r="1620" spans="22:22" x14ac:dyDescent="0.25">
      <c r="V1620" s="3"/>
    </row>
    <row r="1621" spans="22:22" x14ac:dyDescent="0.25">
      <c r="V1621" s="3"/>
    </row>
    <row r="1622" spans="22:22" x14ac:dyDescent="0.25">
      <c r="V1622" s="3"/>
    </row>
    <row r="1623" spans="22:22" x14ac:dyDescent="0.25">
      <c r="V1623" s="3"/>
    </row>
    <row r="1624" spans="22:22" x14ac:dyDescent="0.25">
      <c r="V1624" s="3"/>
    </row>
    <row r="1625" spans="22:22" x14ac:dyDescent="0.25">
      <c r="V1625" s="3"/>
    </row>
    <row r="1626" spans="22:22" x14ac:dyDescent="0.25">
      <c r="V1626" s="3"/>
    </row>
    <row r="1627" spans="22:22" x14ac:dyDescent="0.25">
      <c r="V1627" s="3"/>
    </row>
    <row r="1628" spans="22:22" x14ac:dyDescent="0.25">
      <c r="V1628" s="3"/>
    </row>
    <row r="1629" spans="22:22" x14ac:dyDescent="0.25">
      <c r="V1629" s="3"/>
    </row>
    <row r="1630" spans="22:22" x14ac:dyDescent="0.25">
      <c r="V1630" s="3"/>
    </row>
    <row r="1631" spans="22:22" x14ac:dyDescent="0.25">
      <c r="V1631" s="3"/>
    </row>
    <row r="1632" spans="22:22" x14ac:dyDescent="0.25">
      <c r="V1632" s="3"/>
    </row>
    <row r="1633" spans="22:22" x14ac:dyDescent="0.25">
      <c r="V1633" s="3"/>
    </row>
    <row r="1634" spans="22:22" x14ac:dyDescent="0.25">
      <c r="V1634" s="3"/>
    </row>
    <row r="1635" spans="22:22" x14ac:dyDescent="0.25">
      <c r="V1635" s="3"/>
    </row>
    <row r="1636" spans="22:22" x14ac:dyDescent="0.25">
      <c r="V1636" s="3"/>
    </row>
    <row r="1637" spans="22:22" x14ac:dyDescent="0.25">
      <c r="V1637" s="3"/>
    </row>
    <row r="1638" spans="22:22" x14ac:dyDescent="0.25">
      <c r="V1638" s="3"/>
    </row>
    <row r="1639" spans="22:22" x14ac:dyDescent="0.25">
      <c r="V1639" s="3"/>
    </row>
    <row r="1640" spans="22:22" x14ac:dyDescent="0.25">
      <c r="V1640" s="3"/>
    </row>
    <row r="1641" spans="22:22" x14ac:dyDescent="0.25">
      <c r="V1641" s="3"/>
    </row>
    <row r="1642" spans="22:22" x14ac:dyDescent="0.25">
      <c r="V1642" s="3"/>
    </row>
    <row r="1643" spans="22:22" x14ac:dyDescent="0.25">
      <c r="V1643" s="3"/>
    </row>
    <row r="1644" spans="22:22" x14ac:dyDescent="0.25">
      <c r="V1644" s="3"/>
    </row>
    <row r="1645" spans="22:22" x14ac:dyDescent="0.25">
      <c r="V1645" s="3"/>
    </row>
    <row r="1646" spans="22:22" x14ac:dyDescent="0.25">
      <c r="V1646" s="3"/>
    </row>
    <row r="1647" spans="22:22" x14ac:dyDescent="0.25">
      <c r="V1647" s="3"/>
    </row>
    <row r="1648" spans="22:22" x14ac:dyDescent="0.25">
      <c r="V1648" s="3"/>
    </row>
    <row r="1649" spans="22:22" x14ac:dyDescent="0.25">
      <c r="V1649" s="3"/>
    </row>
    <row r="1650" spans="22:22" x14ac:dyDescent="0.25">
      <c r="V1650" s="3"/>
    </row>
    <row r="1651" spans="22:22" x14ac:dyDescent="0.25">
      <c r="V1651" s="3"/>
    </row>
    <row r="1652" spans="22:22" x14ac:dyDescent="0.25">
      <c r="V1652" s="3"/>
    </row>
    <row r="1653" spans="22:22" x14ac:dyDescent="0.25">
      <c r="V1653" s="3"/>
    </row>
    <row r="1654" spans="22:22" x14ac:dyDescent="0.25">
      <c r="V1654" s="3"/>
    </row>
    <row r="1655" spans="22:22" x14ac:dyDescent="0.25">
      <c r="V1655" s="3"/>
    </row>
    <row r="1656" spans="22:22" x14ac:dyDescent="0.25">
      <c r="V1656" s="3"/>
    </row>
    <row r="1657" spans="22:22" x14ac:dyDescent="0.25">
      <c r="V1657" s="3"/>
    </row>
    <row r="1658" spans="22:22" x14ac:dyDescent="0.25">
      <c r="V1658" s="3"/>
    </row>
    <row r="1659" spans="22:22" x14ac:dyDescent="0.25">
      <c r="V1659" s="3"/>
    </row>
    <row r="1660" spans="22:22" x14ac:dyDescent="0.25">
      <c r="V1660" s="3"/>
    </row>
    <row r="1661" spans="22:22" x14ac:dyDescent="0.25">
      <c r="V1661" s="3"/>
    </row>
    <row r="1662" spans="22:22" x14ac:dyDescent="0.25">
      <c r="V1662" s="3"/>
    </row>
    <row r="1663" spans="22:22" x14ac:dyDescent="0.25">
      <c r="V1663" s="3"/>
    </row>
    <row r="1664" spans="22:22" x14ac:dyDescent="0.25">
      <c r="V1664" s="3"/>
    </row>
    <row r="1665" spans="22:22" x14ac:dyDescent="0.25">
      <c r="V1665" s="3"/>
    </row>
    <row r="1666" spans="22:22" x14ac:dyDescent="0.25">
      <c r="V1666" s="3"/>
    </row>
    <row r="1667" spans="22:22" x14ac:dyDescent="0.25">
      <c r="V1667" s="3"/>
    </row>
    <row r="1668" spans="22:22" x14ac:dyDescent="0.25">
      <c r="V1668" s="3"/>
    </row>
    <row r="1669" spans="22:22" x14ac:dyDescent="0.25">
      <c r="V1669" s="3"/>
    </row>
    <row r="1670" spans="22:22" x14ac:dyDescent="0.25">
      <c r="V1670" s="3"/>
    </row>
    <row r="1671" spans="22:22" x14ac:dyDescent="0.25">
      <c r="V1671" s="3"/>
    </row>
    <row r="1672" spans="22:22" x14ac:dyDescent="0.25">
      <c r="V1672" s="3"/>
    </row>
    <row r="1673" spans="22:22" x14ac:dyDescent="0.25">
      <c r="V1673" s="3"/>
    </row>
    <row r="1674" spans="22:22" x14ac:dyDescent="0.25">
      <c r="V1674" s="3"/>
    </row>
    <row r="1675" spans="22:22" x14ac:dyDescent="0.25">
      <c r="V1675" s="3"/>
    </row>
    <row r="1676" spans="22:22" x14ac:dyDescent="0.25">
      <c r="V1676" s="3"/>
    </row>
    <row r="1677" spans="22:22" x14ac:dyDescent="0.25">
      <c r="V1677" s="3"/>
    </row>
    <row r="1678" spans="22:22" x14ac:dyDescent="0.25">
      <c r="V1678" s="3"/>
    </row>
    <row r="1679" spans="22:22" x14ac:dyDescent="0.25">
      <c r="V1679" s="3"/>
    </row>
    <row r="1680" spans="22:22" x14ac:dyDescent="0.25">
      <c r="V1680" s="3"/>
    </row>
    <row r="1681" spans="22:22" x14ac:dyDescent="0.25">
      <c r="V1681" s="3"/>
    </row>
    <row r="1682" spans="22:22" x14ac:dyDescent="0.25">
      <c r="V1682" s="3"/>
    </row>
    <row r="1683" spans="22:22" x14ac:dyDescent="0.25">
      <c r="V1683" s="3"/>
    </row>
    <row r="1684" spans="22:22" x14ac:dyDescent="0.25">
      <c r="V1684" s="3"/>
    </row>
    <row r="1685" spans="22:22" x14ac:dyDescent="0.25">
      <c r="V1685" s="3"/>
    </row>
    <row r="1686" spans="22:22" x14ac:dyDescent="0.25">
      <c r="V1686" s="3"/>
    </row>
    <row r="1687" spans="22:22" x14ac:dyDescent="0.25">
      <c r="V1687" s="3"/>
    </row>
    <row r="1688" spans="22:22" x14ac:dyDescent="0.25">
      <c r="V1688" s="3"/>
    </row>
    <row r="1689" spans="22:22" x14ac:dyDescent="0.25">
      <c r="V1689" s="3"/>
    </row>
    <row r="1690" spans="22:22" x14ac:dyDescent="0.25">
      <c r="V1690" s="3"/>
    </row>
    <row r="1691" spans="22:22" x14ac:dyDescent="0.25">
      <c r="V1691" s="3"/>
    </row>
    <row r="1692" spans="22:22" x14ac:dyDescent="0.25">
      <c r="V1692" s="3"/>
    </row>
    <row r="1693" spans="22:22" x14ac:dyDescent="0.25">
      <c r="V1693" s="3"/>
    </row>
    <row r="1694" spans="22:22" x14ac:dyDescent="0.25">
      <c r="V1694" s="3"/>
    </row>
    <row r="1695" spans="22:22" x14ac:dyDescent="0.25">
      <c r="V1695" s="3"/>
    </row>
    <row r="1696" spans="22:22" x14ac:dyDescent="0.25">
      <c r="V1696" s="3"/>
    </row>
    <row r="1697" spans="22:22" x14ac:dyDescent="0.25">
      <c r="V1697" s="3"/>
    </row>
    <row r="1698" spans="22:22" x14ac:dyDescent="0.25">
      <c r="V1698" s="3"/>
    </row>
    <row r="1699" spans="22:22" x14ac:dyDescent="0.25">
      <c r="V1699" s="3"/>
    </row>
    <row r="1700" spans="22:22" x14ac:dyDescent="0.25">
      <c r="V1700" s="3"/>
    </row>
    <row r="1701" spans="22:22" x14ac:dyDescent="0.25">
      <c r="V1701" s="3"/>
    </row>
    <row r="1702" spans="22:22" x14ac:dyDescent="0.25">
      <c r="V1702" s="3"/>
    </row>
    <row r="1703" spans="22:22" x14ac:dyDescent="0.25">
      <c r="V1703" s="3"/>
    </row>
    <row r="1704" spans="22:22" x14ac:dyDescent="0.25">
      <c r="V1704" s="3"/>
    </row>
    <row r="1705" spans="22:22" x14ac:dyDescent="0.25">
      <c r="V1705" s="3"/>
    </row>
    <row r="1706" spans="22:22" x14ac:dyDescent="0.25">
      <c r="V1706" s="3"/>
    </row>
    <row r="1707" spans="22:22" x14ac:dyDescent="0.25">
      <c r="V1707" s="3"/>
    </row>
    <row r="1708" spans="22:22" x14ac:dyDescent="0.25">
      <c r="V1708" s="3"/>
    </row>
    <row r="1709" spans="22:22" x14ac:dyDescent="0.25">
      <c r="V1709" s="3"/>
    </row>
    <row r="1710" spans="22:22" x14ac:dyDescent="0.25">
      <c r="V1710" s="3"/>
    </row>
    <row r="1711" spans="22:22" x14ac:dyDescent="0.25">
      <c r="V1711" s="3"/>
    </row>
    <row r="1712" spans="22:22" x14ac:dyDescent="0.25">
      <c r="V1712" s="3"/>
    </row>
    <row r="1713" spans="22:22" x14ac:dyDescent="0.25">
      <c r="V1713" s="3"/>
    </row>
    <row r="1714" spans="22:22" x14ac:dyDescent="0.25">
      <c r="V1714" s="3"/>
    </row>
    <row r="1715" spans="22:22" x14ac:dyDescent="0.25">
      <c r="V1715" s="3"/>
    </row>
    <row r="1716" spans="22:22" x14ac:dyDescent="0.25">
      <c r="V1716" s="3"/>
    </row>
    <row r="1717" spans="22:22" x14ac:dyDescent="0.25">
      <c r="V1717" s="3"/>
    </row>
    <row r="1718" spans="22:22" x14ac:dyDescent="0.25">
      <c r="V1718" s="3"/>
    </row>
    <row r="1719" spans="22:22" x14ac:dyDescent="0.25">
      <c r="V1719" s="3"/>
    </row>
    <row r="1720" spans="22:22" x14ac:dyDescent="0.25">
      <c r="V1720" s="3"/>
    </row>
    <row r="1721" spans="22:22" x14ac:dyDescent="0.25">
      <c r="V1721" s="3"/>
    </row>
    <row r="1722" spans="22:22" x14ac:dyDescent="0.25">
      <c r="V1722" s="3"/>
    </row>
    <row r="1723" spans="22:22" x14ac:dyDescent="0.25">
      <c r="V1723" s="3"/>
    </row>
    <row r="1724" spans="22:22" x14ac:dyDescent="0.25">
      <c r="V1724" s="3"/>
    </row>
    <row r="1725" spans="22:22" x14ac:dyDescent="0.25">
      <c r="V1725" s="3"/>
    </row>
    <row r="1726" spans="22:22" x14ac:dyDescent="0.25">
      <c r="V1726" s="3"/>
    </row>
    <row r="1727" spans="22:22" x14ac:dyDescent="0.25">
      <c r="V1727" s="3"/>
    </row>
    <row r="1728" spans="22:22" x14ac:dyDescent="0.25">
      <c r="V1728" s="3"/>
    </row>
    <row r="1729" spans="22:22" x14ac:dyDescent="0.25">
      <c r="V1729" s="3"/>
    </row>
    <row r="1730" spans="22:22" x14ac:dyDescent="0.25">
      <c r="V1730" s="3"/>
    </row>
    <row r="1731" spans="22:22" x14ac:dyDescent="0.25">
      <c r="V1731" s="3"/>
    </row>
    <row r="1732" spans="22:22" x14ac:dyDescent="0.25">
      <c r="V1732" s="3"/>
    </row>
    <row r="1733" spans="22:22" x14ac:dyDescent="0.25">
      <c r="V1733" s="3"/>
    </row>
    <row r="1734" spans="22:22" x14ac:dyDescent="0.25">
      <c r="V1734" s="3"/>
    </row>
    <row r="1735" spans="22:22" x14ac:dyDescent="0.25">
      <c r="V1735" s="3"/>
    </row>
    <row r="1736" spans="22:22" x14ac:dyDescent="0.25">
      <c r="V1736" s="3"/>
    </row>
    <row r="1737" spans="22:22" x14ac:dyDescent="0.25">
      <c r="V1737" s="3"/>
    </row>
    <row r="1738" spans="22:22" x14ac:dyDescent="0.25">
      <c r="V1738" s="3"/>
    </row>
    <row r="1739" spans="22:22" x14ac:dyDescent="0.25">
      <c r="V1739" s="3"/>
    </row>
    <row r="1740" spans="22:22" x14ac:dyDescent="0.25">
      <c r="V1740" s="3"/>
    </row>
    <row r="1741" spans="22:22" x14ac:dyDescent="0.25">
      <c r="V1741" s="3"/>
    </row>
    <row r="1742" spans="22:22" x14ac:dyDescent="0.25">
      <c r="V1742" s="3"/>
    </row>
    <row r="1743" spans="22:22" x14ac:dyDescent="0.25">
      <c r="V1743" s="3"/>
    </row>
    <row r="1744" spans="22:22" x14ac:dyDescent="0.25">
      <c r="V1744" s="3"/>
    </row>
    <row r="1745" spans="22:22" x14ac:dyDescent="0.25">
      <c r="V1745" s="3"/>
    </row>
    <row r="1746" spans="22:22" x14ac:dyDescent="0.25">
      <c r="V1746" s="3"/>
    </row>
    <row r="1747" spans="22:22" x14ac:dyDescent="0.25">
      <c r="V1747" s="3"/>
    </row>
    <row r="1748" spans="22:22" x14ac:dyDescent="0.25">
      <c r="V1748" s="3"/>
    </row>
    <row r="1749" spans="22:22" x14ac:dyDescent="0.25">
      <c r="V1749" s="3"/>
    </row>
    <row r="1750" spans="22:22" x14ac:dyDescent="0.25">
      <c r="V1750" s="3"/>
    </row>
    <row r="1751" spans="22:22" x14ac:dyDescent="0.25">
      <c r="V1751" s="3"/>
    </row>
    <row r="1752" spans="22:22" x14ac:dyDescent="0.25">
      <c r="V1752" s="3"/>
    </row>
    <row r="1753" spans="22:22" x14ac:dyDescent="0.25">
      <c r="V1753" s="3"/>
    </row>
    <row r="1754" spans="22:22" x14ac:dyDescent="0.25">
      <c r="V1754" s="3"/>
    </row>
    <row r="1755" spans="22:22" x14ac:dyDescent="0.25">
      <c r="V1755" s="3"/>
    </row>
    <row r="1756" spans="22:22" x14ac:dyDescent="0.25">
      <c r="V1756" s="3"/>
    </row>
    <row r="1757" spans="22:22" x14ac:dyDescent="0.25">
      <c r="V1757" s="3"/>
    </row>
    <row r="1758" spans="22:22" x14ac:dyDescent="0.25">
      <c r="V1758" s="3"/>
    </row>
    <row r="1759" spans="22:22" x14ac:dyDescent="0.25">
      <c r="V1759" s="3"/>
    </row>
    <row r="1760" spans="22:22" x14ac:dyDescent="0.25">
      <c r="V1760" s="3"/>
    </row>
    <row r="1761" spans="22:22" x14ac:dyDescent="0.25">
      <c r="V1761" s="3"/>
    </row>
    <row r="1762" spans="22:22" x14ac:dyDescent="0.25">
      <c r="V1762" s="3"/>
    </row>
    <row r="1763" spans="22:22" x14ac:dyDescent="0.25">
      <c r="V1763" s="3"/>
    </row>
    <row r="1764" spans="22:22" x14ac:dyDescent="0.25">
      <c r="V1764" s="3"/>
    </row>
    <row r="1765" spans="22:22" x14ac:dyDescent="0.25">
      <c r="V1765" s="3"/>
    </row>
    <row r="1766" spans="22:22" x14ac:dyDescent="0.25">
      <c r="V1766" s="3"/>
    </row>
    <row r="1767" spans="22:22" x14ac:dyDescent="0.25">
      <c r="V1767" s="3"/>
    </row>
    <row r="1768" spans="22:22" x14ac:dyDescent="0.25">
      <c r="V1768" s="3"/>
    </row>
    <row r="1769" spans="22:22" x14ac:dyDescent="0.25">
      <c r="V1769" s="3"/>
    </row>
    <row r="1770" spans="22:22" x14ac:dyDescent="0.25">
      <c r="V1770" s="3"/>
    </row>
    <row r="1771" spans="22:22" x14ac:dyDescent="0.25">
      <c r="V1771" s="3"/>
    </row>
    <row r="1772" spans="22:22" x14ac:dyDescent="0.25">
      <c r="V1772" s="3"/>
    </row>
    <row r="1773" spans="22:22" x14ac:dyDescent="0.25">
      <c r="V1773" s="3"/>
    </row>
    <row r="1774" spans="22:22" x14ac:dyDescent="0.25">
      <c r="V1774" s="3"/>
    </row>
    <row r="1775" spans="22:22" x14ac:dyDescent="0.25">
      <c r="V1775" s="3"/>
    </row>
    <row r="1776" spans="22:22" x14ac:dyDescent="0.25">
      <c r="V1776" s="3"/>
    </row>
    <row r="1777" spans="22:22" x14ac:dyDescent="0.25">
      <c r="V1777" s="3"/>
    </row>
    <row r="1778" spans="22:22" x14ac:dyDescent="0.25">
      <c r="V1778" s="3"/>
    </row>
    <row r="1779" spans="22:22" x14ac:dyDescent="0.25">
      <c r="V1779" s="3"/>
    </row>
    <row r="1780" spans="22:22" x14ac:dyDescent="0.25">
      <c r="V1780" s="3"/>
    </row>
    <row r="1781" spans="22:22" x14ac:dyDescent="0.25">
      <c r="V1781" s="3"/>
    </row>
    <row r="1782" spans="22:22" x14ac:dyDescent="0.25">
      <c r="V1782" s="3"/>
    </row>
    <row r="1783" spans="22:22" x14ac:dyDescent="0.25">
      <c r="V1783" s="3"/>
    </row>
    <row r="1784" spans="22:22" x14ac:dyDescent="0.25">
      <c r="V1784" s="3"/>
    </row>
    <row r="1785" spans="22:22" x14ac:dyDescent="0.25">
      <c r="V1785" s="3"/>
    </row>
    <row r="1786" spans="22:22" x14ac:dyDescent="0.25">
      <c r="V1786" s="3"/>
    </row>
    <row r="1787" spans="22:22" x14ac:dyDescent="0.25">
      <c r="V1787" s="3"/>
    </row>
    <row r="1788" spans="22:22" x14ac:dyDescent="0.25">
      <c r="V1788" s="3"/>
    </row>
    <row r="1789" spans="22:22" x14ac:dyDescent="0.25">
      <c r="V1789" s="3"/>
    </row>
    <row r="1790" spans="22:22" x14ac:dyDescent="0.25">
      <c r="V1790" s="3"/>
    </row>
    <row r="1791" spans="22:22" x14ac:dyDescent="0.25">
      <c r="V1791" s="3"/>
    </row>
    <row r="1792" spans="22:22" x14ac:dyDescent="0.25">
      <c r="V1792" s="3"/>
    </row>
    <row r="1793" spans="22:22" x14ac:dyDescent="0.25">
      <c r="V1793" s="3"/>
    </row>
    <row r="1794" spans="22:22" x14ac:dyDescent="0.25">
      <c r="V1794" s="3"/>
    </row>
    <row r="1795" spans="22:22" x14ac:dyDescent="0.25">
      <c r="V1795" s="3"/>
    </row>
    <row r="1796" spans="22:22" x14ac:dyDescent="0.25">
      <c r="V1796" s="3"/>
    </row>
    <row r="1797" spans="22:22" x14ac:dyDescent="0.25">
      <c r="V1797" s="3"/>
    </row>
    <row r="1798" spans="22:22" x14ac:dyDescent="0.25">
      <c r="V1798" s="3"/>
    </row>
    <row r="1799" spans="22:22" x14ac:dyDescent="0.25">
      <c r="V1799" s="3"/>
    </row>
    <row r="1800" spans="22:22" x14ac:dyDescent="0.25">
      <c r="V1800" s="3"/>
    </row>
    <row r="1801" spans="22:22" x14ac:dyDescent="0.25">
      <c r="V1801" s="3"/>
    </row>
    <row r="1802" spans="22:22" x14ac:dyDescent="0.25">
      <c r="V1802" s="3"/>
    </row>
    <row r="1803" spans="22:22" x14ac:dyDescent="0.25">
      <c r="V1803" s="3"/>
    </row>
    <row r="1804" spans="22:22" x14ac:dyDescent="0.25">
      <c r="V1804" s="3"/>
    </row>
    <row r="1805" spans="22:22" x14ac:dyDescent="0.25">
      <c r="V1805" s="3"/>
    </row>
    <row r="1806" spans="22:22" x14ac:dyDescent="0.25">
      <c r="V1806" s="3"/>
    </row>
    <row r="1807" spans="22:22" x14ac:dyDescent="0.25">
      <c r="V1807" s="3"/>
    </row>
    <row r="1808" spans="22:22" x14ac:dyDescent="0.25">
      <c r="V1808" s="3"/>
    </row>
    <row r="1809" spans="22:22" x14ac:dyDescent="0.25">
      <c r="V1809" s="3"/>
    </row>
    <row r="1810" spans="22:22" x14ac:dyDescent="0.25">
      <c r="V1810" s="3"/>
    </row>
    <row r="1811" spans="22:22" x14ac:dyDescent="0.25">
      <c r="V1811" s="3"/>
    </row>
    <row r="1812" spans="22:22" x14ac:dyDescent="0.25">
      <c r="V1812" s="3"/>
    </row>
    <row r="1813" spans="22:22" x14ac:dyDescent="0.25">
      <c r="V1813" s="3"/>
    </row>
    <row r="1814" spans="22:22" x14ac:dyDescent="0.25">
      <c r="V1814" s="3"/>
    </row>
    <row r="1815" spans="22:22" x14ac:dyDescent="0.25">
      <c r="V1815" s="3"/>
    </row>
    <row r="1816" spans="22:22" x14ac:dyDescent="0.25">
      <c r="V1816" s="3"/>
    </row>
    <row r="1817" spans="22:22" x14ac:dyDescent="0.25">
      <c r="V1817" s="3"/>
    </row>
    <row r="1818" spans="22:22" x14ac:dyDescent="0.25">
      <c r="V1818" s="3"/>
    </row>
    <row r="1819" spans="22:22" x14ac:dyDescent="0.25">
      <c r="V1819" s="3"/>
    </row>
    <row r="1820" spans="22:22" x14ac:dyDescent="0.25">
      <c r="V1820" s="3"/>
    </row>
    <row r="1821" spans="22:22" x14ac:dyDescent="0.25">
      <c r="V1821" s="3"/>
    </row>
    <row r="1822" spans="22:22" x14ac:dyDescent="0.25">
      <c r="V1822" s="3"/>
    </row>
    <row r="1823" spans="22:22" x14ac:dyDescent="0.25">
      <c r="V1823" s="3"/>
    </row>
    <row r="1824" spans="22:22" x14ac:dyDescent="0.25">
      <c r="V1824" s="3"/>
    </row>
    <row r="1825" spans="22:22" x14ac:dyDescent="0.25">
      <c r="V1825" s="3"/>
    </row>
    <row r="1826" spans="22:22" x14ac:dyDescent="0.25">
      <c r="V1826" s="3"/>
    </row>
    <row r="1827" spans="22:22" x14ac:dyDescent="0.25">
      <c r="V1827" s="3"/>
    </row>
    <row r="1828" spans="22:22" x14ac:dyDescent="0.25">
      <c r="V1828" s="3"/>
    </row>
    <row r="1829" spans="22:22" x14ac:dyDescent="0.25">
      <c r="V1829" s="3"/>
    </row>
    <row r="1830" spans="22:22" x14ac:dyDescent="0.25">
      <c r="V1830" s="3"/>
    </row>
    <row r="1831" spans="22:22" x14ac:dyDescent="0.25">
      <c r="V1831" s="3"/>
    </row>
    <row r="1832" spans="22:22" x14ac:dyDescent="0.25">
      <c r="V1832" s="3"/>
    </row>
    <row r="1833" spans="22:22" x14ac:dyDescent="0.25">
      <c r="V1833" s="3"/>
    </row>
    <row r="1834" spans="22:22" x14ac:dyDescent="0.25">
      <c r="V1834" s="3"/>
    </row>
    <row r="1835" spans="22:22" x14ac:dyDescent="0.25">
      <c r="V1835" s="3"/>
    </row>
    <row r="1836" spans="22:22" x14ac:dyDescent="0.25">
      <c r="V1836" s="3"/>
    </row>
    <row r="1837" spans="22:22" x14ac:dyDescent="0.25">
      <c r="V1837" s="3"/>
    </row>
    <row r="1838" spans="22:22" x14ac:dyDescent="0.25">
      <c r="V1838" s="3"/>
    </row>
    <row r="1839" spans="22:22" x14ac:dyDescent="0.25">
      <c r="V1839" s="3"/>
    </row>
    <row r="1840" spans="22:22" x14ac:dyDescent="0.25">
      <c r="V1840" s="3"/>
    </row>
    <row r="1841" spans="22:22" x14ac:dyDescent="0.25">
      <c r="V1841" s="3"/>
    </row>
    <row r="1842" spans="22:22" x14ac:dyDescent="0.25">
      <c r="V1842" s="3"/>
    </row>
    <row r="1843" spans="22:22" x14ac:dyDescent="0.25">
      <c r="V1843" s="3"/>
    </row>
    <row r="1844" spans="22:22" x14ac:dyDescent="0.25">
      <c r="V1844" s="3"/>
    </row>
    <row r="1845" spans="22:22" x14ac:dyDescent="0.25">
      <c r="V1845" s="3"/>
    </row>
    <row r="1846" spans="22:22" x14ac:dyDescent="0.25">
      <c r="V1846" s="3"/>
    </row>
    <row r="1847" spans="22:22" x14ac:dyDescent="0.25">
      <c r="V1847" s="3"/>
    </row>
    <row r="1848" spans="22:22" x14ac:dyDescent="0.25">
      <c r="V1848" s="3"/>
    </row>
    <row r="1849" spans="22:22" x14ac:dyDescent="0.25">
      <c r="V1849" s="3"/>
    </row>
    <row r="1850" spans="22:22" x14ac:dyDescent="0.25">
      <c r="V1850" s="3"/>
    </row>
    <row r="1851" spans="22:22" x14ac:dyDescent="0.25">
      <c r="V1851" s="3"/>
    </row>
    <row r="1852" spans="22:22" x14ac:dyDescent="0.25">
      <c r="V1852" s="3"/>
    </row>
    <row r="1853" spans="22:22" x14ac:dyDescent="0.25">
      <c r="V1853" s="3"/>
    </row>
    <row r="1854" spans="22:22" x14ac:dyDescent="0.25">
      <c r="V1854" s="3"/>
    </row>
    <row r="1855" spans="22:22" x14ac:dyDescent="0.25">
      <c r="V1855" s="3"/>
    </row>
    <row r="1856" spans="22:22" x14ac:dyDescent="0.25">
      <c r="V1856" s="3"/>
    </row>
    <row r="1857" spans="22:22" x14ac:dyDescent="0.25">
      <c r="V1857" s="3"/>
    </row>
    <row r="1858" spans="22:22" x14ac:dyDescent="0.25">
      <c r="V1858" s="3"/>
    </row>
    <row r="1859" spans="22:22" x14ac:dyDescent="0.25">
      <c r="V1859" s="3"/>
    </row>
    <row r="1860" spans="22:22" x14ac:dyDescent="0.25">
      <c r="V1860" s="3"/>
    </row>
    <row r="1861" spans="22:22" x14ac:dyDescent="0.25">
      <c r="V1861" s="3"/>
    </row>
    <row r="1862" spans="22:22" x14ac:dyDescent="0.25">
      <c r="V1862" s="3"/>
    </row>
    <row r="1863" spans="22:22" x14ac:dyDescent="0.25">
      <c r="V1863" s="3"/>
    </row>
    <row r="1864" spans="22:22" x14ac:dyDescent="0.25">
      <c r="V1864" s="3"/>
    </row>
    <row r="1865" spans="22:22" x14ac:dyDescent="0.25">
      <c r="V1865" s="3"/>
    </row>
    <row r="1866" spans="22:22" x14ac:dyDescent="0.25">
      <c r="V1866" s="3"/>
    </row>
    <row r="1867" spans="22:22" x14ac:dyDescent="0.25">
      <c r="V1867" s="3"/>
    </row>
    <row r="1868" spans="22:22" x14ac:dyDescent="0.25">
      <c r="V1868" s="3"/>
    </row>
    <row r="1869" spans="22:22" x14ac:dyDescent="0.25">
      <c r="V1869" s="3"/>
    </row>
    <row r="1870" spans="22:22" x14ac:dyDescent="0.25">
      <c r="V1870" s="3"/>
    </row>
    <row r="1871" spans="22:22" x14ac:dyDescent="0.25">
      <c r="V1871" s="3"/>
    </row>
    <row r="1872" spans="22:22" x14ac:dyDescent="0.25">
      <c r="V1872" s="3"/>
    </row>
    <row r="1873" spans="22:22" x14ac:dyDescent="0.25">
      <c r="V1873" s="3"/>
    </row>
    <row r="1874" spans="22:22" x14ac:dyDescent="0.25">
      <c r="V1874" s="3"/>
    </row>
    <row r="1875" spans="22:22" x14ac:dyDescent="0.25">
      <c r="V1875" s="3"/>
    </row>
    <row r="1876" spans="22:22" x14ac:dyDescent="0.25">
      <c r="V1876" s="3"/>
    </row>
    <row r="1877" spans="22:22" x14ac:dyDescent="0.25">
      <c r="V1877" s="3"/>
    </row>
    <row r="1878" spans="22:22" x14ac:dyDescent="0.25">
      <c r="V1878" s="3"/>
    </row>
    <row r="1879" spans="22:22" x14ac:dyDescent="0.25">
      <c r="V1879" s="3"/>
    </row>
    <row r="1880" spans="22:22" x14ac:dyDescent="0.25">
      <c r="V1880" s="3"/>
    </row>
    <row r="1881" spans="22:22" x14ac:dyDescent="0.25">
      <c r="V1881" s="3"/>
    </row>
    <row r="1882" spans="22:22" x14ac:dyDescent="0.25">
      <c r="V1882" s="3"/>
    </row>
    <row r="1883" spans="22:22" x14ac:dyDescent="0.25">
      <c r="V1883" s="3"/>
    </row>
    <row r="1884" spans="22:22" x14ac:dyDescent="0.25">
      <c r="V1884" s="3"/>
    </row>
    <row r="1885" spans="22:22" x14ac:dyDescent="0.25">
      <c r="V1885" s="3"/>
    </row>
    <row r="1886" spans="22:22" x14ac:dyDescent="0.25">
      <c r="V1886" s="3"/>
    </row>
    <row r="1887" spans="22:22" x14ac:dyDescent="0.25">
      <c r="V1887" s="3"/>
    </row>
    <row r="1888" spans="22:22" x14ac:dyDescent="0.25">
      <c r="V1888" s="3"/>
    </row>
    <row r="1889" spans="22:22" x14ac:dyDescent="0.25">
      <c r="V1889" s="3"/>
    </row>
    <row r="1890" spans="22:22" x14ac:dyDescent="0.25">
      <c r="V1890" s="3"/>
    </row>
    <row r="1891" spans="22:22" x14ac:dyDescent="0.25">
      <c r="V1891" s="3"/>
    </row>
    <row r="1892" spans="22:22" x14ac:dyDescent="0.25">
      <c r="V1892" s="3"/>
    </row>
    <row r="1893" spans="22:22" x14ac:dyDescent="0.25">
      <c r="V1893" s="3"/>
    </row>
    <row r="1894" spans="22:22" x14ac:dyDescent="0.25">
      <c r="V1894" s="3"/>
    </row>
    <row r="1895" spans="22:22" x14ac:dyDescent="0.25">
      <c r="V1895" s="3"/>
    </row>
    <row r="1896" spans="22:22" x14ac:dyDescent="0.25">
      <c r="V1896" s="3"/>
    </row>
    <row r="1897" spans="22:22" x14ac:dyDescent="0.25">
      <c r="V1897" s="3"/>
    </row>
    <row r="1898" spans="22:22" x14ac:dyDescent="0.25">
      <c r="V1898" s="3"/>
    </row>
    <row r="1899" spans="22:22" x14ac:dyDescent="0.25">
      <c r="V1899" s="3"/>
    </row>
    <row r="1900" spans="22:22" x14ac:dyDescent="0.25">
      <c r="V1900" s="3"/>
    </row>
    <row r="1901" spans="22:22" x14ac:dyDescent="0.25">
      <c r="V1901" s="3"/>
    </row>
    <row r="1902" spans="22:22" x14ac:dyDescent="0.25">
      <c r="V1902" s="3"/>
    </row>
    <row r="1903" spans="22:22" x14ac:dyDescent="0.25">
      <c r="V1903" s="3"/>
    </row>
    <row r="1904" spans="22:22" x14ac:dyDescent="0.25">
      <c r="V1904" s="3"/>
    </row>
    <row r="1905" spans="22:22" x14ac:dyDescent="0.25">
      <c r="V1905" s="3"/>
    </row>
    <row r="1906" spans="22:22" x14ac:dyDescent="0.25">
      <c r="V1906" s="3"/>
    </row>
    <row r="1907" spans="22:22" x14ac:dyDescent="0.25">
      <c r="V1907" s="3"/>
    </row>
    <row r="1908" spans="22:22" x14ac:dyDescent="0.25">
      <c r="V1908" s="3"/>
    </row>
    <row r="1909" spans="22:22" x14ac:dyDescent="0.25">
      <c r="V1909" s="3"/>
    </row>
    <row r="1910" spans="22:22" x14ac:dyDescent="0.25">
      <c r="V1910" s="3"/>
    </row>
    <row r="1911" spans="22:22" x14ac:dyDescent="0.25">
      <c r="V1911" s="3"/>
    </row>
    <row r="1912" spans="22:22" x14ac:dyDescent="0.25">
      <c r="V1912" s="3"/>
    </row>
    <row r="1913" spans="22:22" x14ac:dyDescent="0.25">
      <c r="V1913" s="3"/>
    </row>
    <row r="1914" spans="22:22" x14ac:dyDescent="0.25">
      <c r="V1914" s="3"/>
    </row>
    <row r="1915" spans="22:22" x14ac:dyDescent="0.25">
      <c r="V1915" s="3"/>
    </row>
    <row r="1916" spans="22:22" x14ac:dyDescent="0.25">
      <c r="V1916" s="3"/>
    </row>
    <row r="1917" spans="22:22" x14ac:dyDescent="0.25">
      <c r="V1917" s="3"/>
    </row>
    <row r="1918" spans="22:22" x14ac:dyDescent="0.25">
      <c r="V1918" s="3"/>
    </row>
    <row r="1919" spans="22:22" x14ac:dyDescent="0.25">
      <c r="V1919" s="3"/>
    </row>
    <row r="1920" spans="22:22" x14ac:dyDescent="0.25">
      <c r="V1920" s="3"/>
    </row>
    <row r="1921" spans="22:22" x14ac:dyDescent="0.25">
      <c r="V1921" s="3"/>
    </row>
    <row r="1922" spans="22:22" x14ac:dyDescent="0.25">
      <c r="V1922" s="3"/>
    </row>
    <row r="1923" spans="22:22" x14ac:dyDescent="0.25">
      <c r="V1923" s="3"/>
    </row>
    <row r="1924" spans="22:22" x14ac:dyDescent="0.25">
      <c r="V1924" s="3"/>
    </row>
    <row r="1925" spans="22:22" x14ac:dyDescent="0.25">
      <c r="V1925" s="3"/>
    </row>
    <row r="1926" spans="22:22" x14ac:dyDescent="0.25">
      <c r="V1926" s="3"/>
    </row>
    <row r="1927" spans="22:22" x14ac:dyDescent="0.25">
      <c r="V1927" s="3"/>
    </row>
    <row r="1928" spans="22:22" x14ac:dyDescent="0.25">
      <c r="V1928" s="3"/>
    </row>
    <row r="1929" spans="22:22" x14ac:dyDescent="0.25">
      <c r="V1929" s="3"/>
    </row>
    <row r="1930" spans="22:22" x14ac:dyDescent="0.25">
      <c r="V1930" s="3"/>
    </row>
    <row r="1931" spans="22:22" x14ac:dyDescent="0.25">
      <c r="V1931" s="3"/>
    </row>
    <row r="1932" spans="22:22" x14ac:dyDescent="0.25">
      <c r="V1932" s="3"/>
    </row>
    <row r="1933" spans="22:22" x14ac:dyDescent="0.25">
      <c r="V1933" s="3"/>
    </row>
    <row r="1934" spans="22:22" x14ac:dyDescent="0.25">
      <c r="V1934" s="3"/>
    </row>
    <row r="1935" spans="22:22" x14ac:dyDescent="0.25">
      <c r="V1935" s="3"/>
    </row>
    <row r="1936" spans="22:22" x14ac:dyDescent="0.25">
      <c r="V1936" s="3"/>
    </row>
    <row r="1937" spans="22:22" x14ac:dyDescent="0.25">
      <c r="V1937" s="3"/>
    </row>
    <row r="1938" spans="22:22" x14ac:dyDescent="0.25">
      <c r="V1938" s="3"/>
    </row>
    <row r="1939" spans="22:22" x14ac:dyDescent="0.25">
      <c r="V1939" s="3"/>
    </row>
    <row r="1940" spans="22:22" x14ac:dyDescent="0.25">
      <c r="V1940" s="3"/>
    </row>
    <row r="1941" spans="22:22" x14ac:dyDescent="0.25">
      <c r="V1941" s="3"/>
    </row>
    <row r="1942" spans="22:22" x14ac:dyDescent="0.25">
      <c r="V1942" s="3"/>
    </row>
    <row r="1943" spans="22:22" x14ac:dyDescent="0.25">
      <c r="V1943" s="3"/>
    </row>
    <row r="1944" spans="22:22" x14ac:dyDescent="0.25">
      <c r="V1944" s="3"/>
    </row>
    <row r="1945" spans="22:22" x14ac:dyDescent="0.25">
      <c r="V1945" s="3"/>
    </row>
    <row r="1946" spans="22:22" x14ac:dyDescent="0.25">
      <c r="V1946" s="3"/>
    </row>
    <row r="1947" spans="22:22" x14ac:dyDescent="0.25">
      <c r="V1947" s="3"/>
    </row>
    <row r="1948" spans="22:22" x14ac:dyDescent="0.25">
      <c r="V1948" s="3"/>
    </row>
    <row r="1949" spans="22:22" x14ac:dyDescent="0.25">
      <c r="V1949" s="3"/>
    </row>
    <row r="1950" spans="22:22" x14ac:dyDescent="0.25">
      <c r="V1950" s="3"/>
    </row>
    <row r="1951" spans="22:22" x14ac:dyDescent="0.25">
      <c r="V1951" s="3"/>
    </row>
    <row r="1952" spans="22:22" x14ac:dyDescent="0.25">
      <c r="V1952" s="3"/>
    </row>
    <row r="1953" spans="22:22" x14ac:dyDescent="0.25">
      <c r="V1953" s="3"/>
    </row>
    <row r="1954" spans="22:22" x14ac:dyDescent="0.25">
      <c r="V1954" s="3"/>
    </row>
    <row r="1955" spans="22:22" x14ac:dyDescent="0.25">
      <c r="V1955" s="3"/>
    </row>
    <row r="1956" spans="22:22" x14ac:dyDescent="0.25">
      <c r="V1956" s="3"/>
    </row>
    <row r="1957" spans="22:22" x14ac:dyDescent="0.25">
      <c r="V1957" s="3"/>
    </row>
    <row r="1958" spans="22:22" x14ac:dyDescent="0.25">
      <c r="V1958" s="3"/>
    </row>
    <row r="1959" spans="22:22" x14ac:dyDescent="0.25">
      <c r="V1959" s="3"/>
    </row>
    <row r="1960" spans="22:22" x14ac:dyDescent="0.25">
      <c r="V1960" s="3"/>
    </row>
    <row r="1961" spans="22:22" x14ac:dyDescent="0.25">
      <c r="V1961" s="3"/>
    </row>
    <row r="1962" spans="22:22" x14ac:dyDescent="0.25">
      <c r="V1962" s="3"/>
    </row>
    <row r="1963" spans="22:22" x14ac:dyDescent="0.25">
      <c r="V1963" s="3"/>
    </row>
    <row r="1964" spans="22:22" x14ac:dyDescent="0.25">
      <c r="V1964" s="3"/>
    </row>
    <row r="1965" spans="22:22" x14ac:dyDescent="0.25">
      <c r="V1965" s="3"/>
    </row>
    <row r="1966" spans="22:22" x14ac:dyDescent="0.25">
      <c r="V1966" s="3"/>
    </row>
    <row r="1967" spans="22:22" x14ac:dyDescent="0.25">
      <c r="V1967" s="3"/>
    </row>
    <row r="1968" spans="22:22" x14ac:dyDescent="0.25">
      <c r="V1968" s="3"/>
    </row>
    <row r="1969" spans="22:22" x14ac:dyDescent="0.25">
      <c r="V1969" s="3"/>
    </row>
    <row r="1970" spans="22:22" x14ac:dyDescent="0.25">
      <c r="V1970" s="3"/>
    </row>
    <row r="1971" spans="22:22" x14ac:dyDescent="0.25">
      <c r="V1971" s="3"/>
    </row>
    <row r="1972" spans="22:22" x14ac:dyDescent="0.25">
      <c r="V1972" s="3"/>
    </row>
    <row r="1973" spans="22:22" x14ac:dyDescent="0.25">
      <c r="V1973" s="3"/>
    </row>
    <row r="1974" spans="22:22" x14ac:dyDescent="0.25">
      <c r="V1974" s="3"/>
    </row>
    <row r="1975" spans="22:22" x14ac:dyDescent="0.25">
      <c r="V1975" s="3"/>
    </row>
    <row r="1976" spans="22:22" x14ac:dyDescent="0.25">
      <c r="V1976" s="3"/>
    </row>
    <row r="1977" spans="22:22" x14ac:dyDescent="0.25">
      <c r="V1977" s="3"/>
    </row>
    <row r="1978" spans="22:22" x14ac:dyDescent="0.25">
      <c r="V1978" s="3"/>
    </row>
    <row r="1979" spans="22:22" x14ac:dyDescent="0.25">
      <c r="V1979" s="3"/>
    </row>
    <row r="1980" spans="22:22" x14ac:dyDescent="0.25">
      <c r="V1980" s="3"/>
    </row>
    <row r="1981" spans="22:22" x14ac:dyDescent="0.25">
      <c r="V1981" s="3"/>
    </row>
    <row r="1982" spans="22:22" x14ac:dyDescent="0.25">
      <c r="V1982" s="3"/>
    </row>
    <row r="1983" spans="22:22" x14ac:dyDescent="0.25">
      <c r="V1983" s="3"/>
    </row>
    <row r="1984" spans="22:22" x14ac:dyDescent="0.25">
      <c r="V1984" s="3"/>
    </row>
    <row r="1985" spans="22:22" x14ac:dyDescent="0.25">
      <c r="V1985" s="3"/>
    </row>
    <row r="1986" spans="22:22" x14ac:dyDescent="0.25">
      <c r="V1986" s="3"/>
    </row>
    <row r="1987" spans="22:22" x14ac:dyDescent="0.25">
      <c r="V1987" s="3"/>
    </row>
    <row r="1988" spans="22:22" x14ac:dyDescent="0.25">
      <c r="V1988" s="3"/>
    </row>
    <row r="1989" spans="22:22" x14ac:dyDescent="0.25">
      <c r="V1989" s="3"/>
    </row>
    <row r="1990" spans="22:22" x14ac:dyDescent="0.25">
      <c r="V1990" s="3"/>
    </row>
    <row r="1991" spans="22:22" x14ac:dyDescent="0.25">
      <c r="V1991" s="3"/>
    </row>
    <row r="1992" spans="22:22" x14ac:dyDescent="0.25">
      <c r="V1992" s="3"/>
    </row>
    <row r="1993" spans="22:22" x14ac:dyDescent="0.25">
      <c r="V1993" s="3"/>
    </row>
    <row r="1994" spans="22:22" x14ac:dyDescent="0.25">
      <c r="V1994" s="3"/>
    </row>
    <row r="1995" spans="22:22" x14ac:dyDescent="0.25">
      <c r="V1995" s="3"/>
    </row>
    <row r="1996" spans="22:22" x14ac:dyDescent="0.25">
      <c r="V1996" s="3"/>
    </row>
    <row r="1997" spans="22:22" x14ac:dyDescent="0.25">
      <c r="V1997" s="3"/>
    </row>
    <row r="1998" spans="22:22" x14ac:dyDescent="0.25">
      <c r="V1998" s="3"/>
    </row>
    <row r="1999" spans="22:22" x14ac:dyDescent="0.25">
      <c r="V1999" s="3"/>
    </row>
  </sheetData>
  <mergeCells count="315">
    <mergeCell ref="A161:C161"/>
    <mergeCell ref="D161:O161"/>
    <mergeCell ref="A158:C158"/>
    <mergeCell ref="D158:O158"/>
    <mergeCell ref="A159:C159"/>
    <mergeCell ref="D159:O159"/>
    <mergeCell ref="A160:C160"/>
    <mergeCell ref="D160:O160"/>
    <mergeCell ref="A155:C155"/>
    <mergeCell ref="D155:O155"/>
    <mergeCell ref="A156:C156"/>
    <mergeCell ref="D156:O156"/>
    <mergeCell ref="A157:C157"/>
    <mergeCell ref="D157:O157"/>
    <mergeCell ref="A152:C152"/>
    <mergeCell ref="D152:O152"/>
    <mergeCell ref="A153:C153"/>
    <mergeCell ref="D153:O153"/>
    <mergeCell ref="A154:C154"/>
    <mergeCell ref="D154:O154"/>
    <mergeCell ref="A149:C149"/>
    <mergeCell ref="D149:O149"/>
    <mergeCell ref="A150:C150"/>
    <mergeCell ref="D150:O150"/>
    <mergeCell ref="A151:C151"/>
    <mergeCell ref="D151:O151"/>
    <mergeCell ref="A146:C146"/>
    <mergeCell ref="D146:O146"/>
    <mergeCell ref="A147:C147"/>
    <mergeCell ref="D147:O147"/>
    <mergeCell ref="A148:C148"/>
    <mergeCell ref="D148:O148"/>
    <mergeCell ref="A143:C143"/>
    <mergeCell ref="D143:O143"/>
    <mergeCell ref="A144:C144"/>
    <mergeCell ref="D144:O144"/>
    <mergeCell ref="A145:C145"/>
    <mergeCell ref="D145:O145"/>
    <mergeCell ref="A140:C140"/>
    <mergeCell ref="D140:O140"/>
    <mergeCell ref="A141:C141"/>
    <mergeCell ref="D141:O141"/>
    <mergeCell ref="A142:C142"/>
    <mergeCell ref="D142:O142"/>
    <mergeCell ref="A137:C137"/>
    <mergeCell ref="D137:O137"/>
    <mergeCell ref="A138:C138"/>
    <mergeCell ref="D138:O138"/>
    <mergeCell ref="A139:C139"/>
    <mergeCell ref="D139:O139"/>
    <mergeCell ref="A134:C134"/>
    <mergeCell ref="D134:O134"/>
    <mergeCell ref="A135:C135"/>
    <mergeCell ref="D135:O135"/>
    <mergeCell ref="A136:C136"/>
    <mergeCell ref="D136:O136"/>
    <mergeCell ref="A131:C131"/>
    <mergeCell ref="D131:O131"/>
    <mergeCell ref="A132:C132"/>
    <mergeCell ref="D132:O132"/>
    <mergeCell ref="A133:C133"/>
    <mergeCell ref="D133:O133"/>
    <mergeCell ref="A128:C128"/>
    <mergeCell ref="D128:O128"/>
    <mergeCell ref="A129:C129"/>
    <mergeCell ref="D129:O129"/>
    <mergeCell ref="A130:C130"/>
    <mergeCell ref="D130:O130"/>
    <mergeCell ref="A125:C125"/>
    <mergeCell ref="D125:O125"/>
    <mergeCell ref="A126:C126"/>
    <mergeCell ref="D126:O126"/>
    <mergeCell ref="A127:C127"/>
    <mergeCell ref="D127:O127"/>
    <mergeCell ref="A122:C122"/>
    <mergeCell ref="D122:O122"/>
    <mergeCell ref="A123:C123"/>
    <mergeCell ref="D123:O123"/>
    <mergeCell ref="A124:C124"/>
    <mergeCell ref="D124:O124"/>
    <mergeCell ref="A119:C119"/>
    <mergeCell ref="D119:O119"/>
    <mergeCell ref="A120:C120"/>
    <mergeCell ref="D120:O120"/>
    <mergeCell ref="A121:C121"/>
    <mergeCell ref="D121:O121"/>
    <mergeCell ref="A116:C116"/>
    <mergeCell ref="D116:O116"/>
    <mergeCell ref="A117:C117"/>
    <mergeCell ref="D117:O117"/>
    <mergeCell ref="A118:C118"/>
    <mergeCell ref="D118:O118"/>
    <mergeCell ref="A113:C113"/>
    <mergeCell ref="D113:O113"/>
    <mergeCell ref="A114:C114"/>
    <mergeCell ref="D114:O114"/>
    <mergeCell ref="A115:C115"/>
    <mergeCell ref="D115:O115"/>
    <mergeCell ref="A110:C110"/>
    <mergeCell ref="D110:O110"/>
    <mergeCell ref="A111:C111"/>
    <mergeCell ref="D111:O111"/>
    <mergeCell ref="A112:C112"/>
    <mergeCell ref="D112:O112"/>
    <mergeCell ref="A107:C107"/>
    <mergeCell ref="D107:O107"/>
    <mergeCell ref="A108:C108"/>
    <mergeCell ref="D108:O108"/>
    <mergeCell ref="A109:C109"/>
    <mergeCell ref="D109:O109"/>
    <mergeCell ref="A104:C104"/>
    <mergeCell ref="D104:O104"/>
    <mergeCell ref="A105:C105"/>
    <mergeCell ref="D105:O105"/>
    <mergeCell ref="A106:C106"/>
    <mergeCell ref="D106:O106"/>
    <mergeCell ref="A101:C101"/>
    <mergeCell ref="D101:O101"/>
    <mergeCell ref="A102:C102"/>
    <mergeCell ref="D102:O102"/>
    <mergeCell ref="A103:C103"/>
    <mergeCell ref="D103:O103"/>
    <mergeCell ref="A98:C98"/>
    <mergeCell ref="D98:O98"/>
    <mergeCell ref="A99:C99"/>
    <mergeCell ref="D99:O99"/>
    <mergeCell ref="A100:C100"/>
    <mergeCell ref="D100:O100"/>
    <mergeCell ref="A95:C95"/>
    <mergeCell ref="D95:O95"/>
    <mergeCell ref="A96:C96"/>
    <mergeCell ref="D96:O96"/>
    <mergeCell ref="A97:C97"/>
    <mergeCell ref="D97:O97"/>
    <mergeCell ref="A92:C92"/>
    <mergeCell ref="D92:O92"/>
    <mergeCell ref="A93:C93"/>
    <mergeCell ref="D93:O93"/>
    <mergeCell ref="A94:C94"/>
    <mergeCell ref="D94:O94"/>
    <mergeCell ref="A89:C89"/>
    <mergeCell ref="D89:O89"/>
    <mergeCell ref="A90:C90"/>
    <mergeCell ref="D90:O90"/>
    <mergeCell ref="A91:C91"/>
    <mergeCell ref="D91:O91"/>
    <mergeCell ref="A86:C86"/>
    <mergeCell ref="D86:O86"/>
    <mergeCell ref="A87:C87"/>
    <mergeCell ref="D87:O87"/>
    <mergeCell ref="A88:C88"/>
    <mergeCell ref="D88:O88"/>
    <mergeCell ref="A83:C83"/>
    <mergeCell ref="D83:O83"/>
    <mergeCell ref="A84:C84"/>
    <mergeCell ref="D84:O84"/>
    <mergeCell ref="A85:C85"/>
    <mergeCell ref="D85:O85"/>
    <mergeCell ref="A80:C80"/>
    <mergeCell ref="D80:O80"/>
    <mergeCell ref="A81:C81"/>
    <mergeCell ref="D81:O81"/>
    <mergeCell ref="A82:C82"/>
    <mergeCell ref="D82:O82"/>
    <mergeCell ref="A77:C77"/>
    <mergeCell ref="D77:O77"/>
    <mergeCell ref="A78:C78"/>
    <mergeCell ref="D78:O78"/>
    <mergeCell ref="A79:C79"/>
    <mergeCell ref="D79:O79"/>
    <mergeCell ref="A74:C74"/>
    <mergeCell ref="D74:O74"/>
    <mergeCell ref="A75:C75"/>
    <mergeCell ref="D75:O75"/>
    <mergeCell ref="A76:C76"/>
    <mergeCell ref="D76:O76"/>
    <mergeCell ref="A71:C71"/>
    <mergeCell ref="D71:O71"/>
    <mergeCell ref="A72:C72"/>
    <mergeCell ref="D72:O72"/>
    <mergeCell ref="A73:C73"/>
    <mergeCell ref="D73:O73"/>
    <mergeCell ref="A68:C68"/>
    <mergeCell ref="D68:O68"/>
    <mergeCell ref="A69:C69"/>
    <mergeCell ref="D69:O69"/>
    <mergeCell ref="A70:C70"/>
    <mergeCell ref="D70:O70"/>
    <mergeCell ref="A65:C65"/>
    <mergeCell ref="D65:O65"/>
    <mergeCell ref="A66:C66"/>
    <mergeCell ref="D66:O66"/>
    <mergeCell ref="A67:C67"/>
    <mergeCell ref="D67:O67"/>
    <mergeCell ref="A62:C62"/>
    <mergeCell ref="D62:O62"/>
    <mergeCell ref="A63:C63"/>
    <mergeCell ref="D63:O63"/>
    <mergeCell ref="A64:C64"/>
    <mergeCell ref="D64:O64"/>
    <mergeCell ref="A59:C59"/>
    <mergeCell ref="D59:O59"/>
    <mergeCell ref="A60:C60"/>
    <mergeCell ref="D60:O60"/>
    <mergeCell ref="A61:C61"/>
    <mergeCell ref="D61:O61"/>
    <mergeCell ref="A56:C56"/>
    <mergeCell ref="D56:O56"/>
    <mergeCell ref="A57:C57"/>
    <mergeCell ref="D57:O57"/>
    <mergeCell ref="A58:C58"/>
    <mergeCell ref="D58:O58"/>
    <mergeCell ref="A53:C53"/>
    <mergeCell ref="D53:O53"/>
    <mergeCell ref="A54:C54"/>
    <mergeCell ref="D54:O54"/>
    <mergeCell ref="A55:C55"/>
    <mergeCell ref="D55:O55"/>
    <mergeCell ref="A50:C50"/>
    <mergeCell ref="D50:O50"/>
    <mergeCell ref="A51:C51"/>
    <mergeCell ref="D51:O51"/>
    <mergeCell ref="A52:C52"/>
    <mergeCell ref="D52:O52"/>
    <mergeCell ref="A47:C47"/>
    <mergeCell ref="D47:O47"/>
    <mergeCell ref="A48:C48"/>
    <mergeCell ref="D48:O48"/>
    <mergeCell ref="A49:C49"/>
    <mergeCell ref="D49:O49"/>
    <mergeCell ref="A44:C44"/>
    <mergeCell ref="D44:O44"/>
    <mergeCell ref="A45:C45"/>
    <mergeCell ref="D45:O45"/>
    <mergeCell ref="A46:C46"/>
    <mergeCell ref="D46:O46"/>
    <mergeCell ref="A41:C41"/>
    <mergeCell ref="D41:O41"/>
    <mergeCell ref="A42:C42"/>
    <mergeCell ref="D42:O42"/>
    <mergeCell ref="A43:C43"/>
    <mergeCell ref="D43:O43"/>
    <mergeCell ref="A38:C38"/>
    <mergeCell ref="D38:O38"/>
    <mergeCell ref="A39:C39"/>
    <mergeCell ref="D39:O39"/>
    <mergeCell ref="A40:C40"/>
    <mergeCell ref="D40:O40"/>
    <mergeCell ref="A35:C35"/>
    <mergeCell ref="D35:O35"/>
    <mergeCell ref="A36:C36"/>
    <mergeCell ref="D36:O36"/>
    <mergeCell ref="A37:C37"/>
    <mergeCell ref="D37:O37"/>
    <mergeCell ref="A32:C32"/>
    <mergeCell ref="D32:O32"/>
    <mergeCell ref="A33:C33"/>
    <mergeCell ref="D33:O33"/>
    <mergeCell ref="A34:C34"/>
    <mergeCell ref="D34:O34"/>
    <mergeCell ref="A29:C29"/>
    <mergeCell ref="D29:O29"/>
    <mergeCell ref="A30:C30"/>
    <mergeCell ref="D30:O30"/>
    <mergeCell ref="A31:C31"/>
    <mergeCell ref="D31:O31"/>
    <mergeCell ref="A26:C26"/>
    <mergeCell ref="D26:O26"/>
    <mergeCell ref="A27:C27"/>
    <mergeCell ref="D27:O27"/>
    <mergeCell ref="A28:C28"/>
    <mergeCell ref="D28:O28"/>
    <mergeCell ref="A23:C23"/>
    <mergeCell ref="D23:O23"/>
    <mergeCell ref="A24:C24"/>
    <mergeCell ref="D24:O24"/>
    <mergeCell ref="A25:C25"/>
    <mergeCell ref="D25:O25"/>
    <mergeCell ref="A20:C20"/>
    <mergeCell ref="D20:O20"/>
    <mergeCell ref="A21:C21"/>
    <mergeCell ref="D21:O21"/>
    <mergeCell ref="A22:C22"/>
    <mergeCell ref="D22:O22"/>
    <mergeCell ref="A17:C17"/>
    <mergeCell ref="D17:O17"/>
    <mergeCell ref="A18:C18"/>
    <mergeCell ref="D18:O18"/>
    <mergeCell ref="A19:C19"/>
    <mergeCell ref="D19:O19"/>
    <mergeCell ref="A14:C14"/>
    <mergeCell ref="D14:O14"/>
    <mergeCell ref="A15:C15"/>
    <mergeCell ref="D15:O15"/>
    <mergeCell ref="A16:C16"/>
    <mergeCell ref="D16:O16"/>
    <mergeCell ref="A11:C11"/>
    <mergeCell ref="D11:O11"/>
    <mergeCell ref="A12:C12"/>
    <mergeCell ref="D12:O12"/>
    <mergeCell ref="A13:C13"/>
    <mergeCell ref="D13:O13"/>
    <mergeCell ref="A8:C8"/>
    <mergeCell ref="D8:O8"/>
    <mergeCell ref="A9:C9"/>
    <mergeCell ref="D9:O9"/>
    <mergeCell ref="A10:C10"/>
    <mergeCell ref="D10:O10"/>
    <mergeCell ref="A3:AE3"/>
    <mergeCell ref="A6:C7"/>
    <mergeCell ref="D6:O7"/>
    <mergeCell ref="P6:S6"/>
    <mergeCell ref="T6:W6"/>
    <mergeCell ref="X6:AA6"/>
    <mergeCell ref="AB6:A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2024-02-26T11:56:57Z</dcterms:modified>
</cp:coreProperties>
</file>