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80" i="1" l="1"/>
  <c r="U80" i="1"/>
  <c r="R80" i="1"/>
  <c r="Q80" i="1"/>
  <c r="N80" i="1"/>
  <c r="M80" i="1"/>
  <c r="L80" i="1"/>
  <c r="J80" i="1"/>
  <c r="F80" i="1" s="1"/>
  <c r="I80" i="1"/>
  <c r="I81" i="1" s="1"/>
  <c r="T79" i="1"/>
  <c r="T80" i="1" s="1"/>
  <c r="P79" i="1"/>
  <c r="P80" i="1" s="1"/>
  <c r="L79" i="1"/>
  <c r="H79" i="1"/>
  <c r="H80" i="1" s="1"/>
  <c r="F79" i="1"/>
  <c r="E79" i="1"/>
  <c r="V78" i="1"/>
  <c r="U78" i="1"/>
  <c r="E78" i="1" s="1"/>
  <c r="T78" i="1"/>
  <c r="R78" i="1"/>
  <c r="Q78" i="1"/>
  <c r="N78" i="1"/>
  <c r="M78" i="1"/>
  <c r="L78" i="1"/>
  <c r="J78" i="1"/>
  <c r="F78" i="1" s="1"/>
  <c r="T77" i="1"/>
  <c r="P77" i="1"/>
  <c r="P78" i="1" s="1"/>
  <c r="L77" i="1"/>
  <c r="H77" i="1"/>
  <c r="D77" i="1" s="1"/>
  <c r="F77" i="1"/>
  <c r="E77" i="1"/>
  <c r="V76" i="1"/>
  <c r="U76" i="1"/>
  <c r="R76" i="1"/>
  <c r="Q76" i="1"/>
  <c r="N76" i="1"/>
  <c r="M76" i="1"/>
  <c r="J76" i="1"/>
  <c r="H76" i="1"/>
  <c r="F76" i="1"/>
  <c r="E76" i="1"/>
  <c r="D76" i="1" s="1"/>
  <c r="T75" i="1"/>
  <c r="P75" i="1"/>
  <c r="L75" i="1"/>
  <c r="H75" i="1"/>
  <c r="F75" i="1"/>
  <c r="E75" i="1"/>
  <c r="D75" i="1"/>
  <c r="T74" i="1"/>
  <c r="P74" i="1"/>
  <c r="L74" i="1"/>
  <c r="H74" i="1"/>
  <c r="F74" i="1"/>
  <c r="E74" i="1"/>
  <c r="D74" i="1"/>
  <c r="T73" i="1"/>
  <c r="D73" i="1" s="1"/>
  <c r="P73" i="1"/>
  <c r="L73" i="1"/>
  <c r="H73" i="1"/>
  <c r="F73" i="1"/>
  <c r="E73" i="1"/>
  <c r="T72" i="1"/>
  <c r="P72" i="1"/>
  <c r="L72" i="1"/>
  <c r="D72" i="1" s="1"/>
  <c r="H72" i="1"/>
  <c r="F72" i="1"/>
  <c r="E72" i="1"/>
  <c r="T71" i="1"/>
  <c r="T76" i="1" s="1"/>
  <c r="P71" i="1"/>
  <c r="L71" i="1"/>
  <c r="H71" i="1"/>
  <c r="D71" i="1" s="1"/>
  <c r="F71" i="1"/>
  <c r="E71" i="1"/>
  <c r="T70" i="1"/>
  <c r="P70" i="1"/>
  <c r="P76" i="1" s="1"/>
  <c r="L70" i="1"/>
  <c r="L76" i="1" s="1"/>
  <c r="H70" i="1"/>
  <c r="D70" i="1" s="1"/>
  <c r="F70" i="1"/>
  <c r="E70" i="1"/>
  <c r="V69" i="1"/>
  <c r="U69" i="1"/>
  <c r="R69" i="1"/>
  <c r="F69" i="1" s="1"/>
  <c r="Q69" i="1"/>
  <c r="N69" i="1"/>
  <c r="M69" i="1"/>
  <c r="J69" i="1"/>
  <c r="H69" i="1"/>
  <c r="E69" i="1"/>
  <c r="D69" i="1" s="1"/>
  <c r="T68" i="1"/>
  <c r="P68" i="1"/>
  <c r="L68" i="1"/>
  <c r="L69" i="1" s="1"/>
  <c r="H68" i="1"/>
  <c r="F68" i="1"/>
  <c r="E68" i="1"/>
  <c r="D68" i="1"/>
  <c r="T67" i="1"/>
  <c r="P67" i="1"/>
  <c r="L67" i="1"/>
  <c r="H67" i="1"/>
  <c r="F67" i="1"/>
  <c r="E67" i="1"/>
  <c r="D67" i="1"/>
  <c r="T66" i="1"/>
  <c r="T69" i="1" s="1"/>
  <c r="P66" i="1"/>
  <c r="P69" i="1" s="1"/>
  <c r="L66" i="1"/>
  <c r="H66" i="1"/>
  <c r="F66" i="1"/>
  <c r="E66" i="1"/>
  <c r="V65" i="1"/>
  <c r="U65" i="1"/>
  <c r="R65" i="1"/>
  <c r="Q65" i="1"/>
  <c r="N65" i="1"/>
  <c r="M65" i="1"/>
  <c r="E65" i="1" s="1"/>
  <c r="J65" i="1"/>
  <c r="F65" i="1" s="1"/>
  <c r="T64" i="1"/>
  <c r="P64" i="1"/>
  <c r="L64" i="1"/>
  <c r="H64" i="1"/>
  <c r="D64" i="1" s="1"/>
  <c r="F64" i="1"/>
  <c r="E64" i="1"/>
  <c r="T63" i="1"/>
  <c r="P63" i="1"/>
  <c r="L63" i="1"/>
  <c r="H63" i="1"/>
  <c r="D63" i="1" s="1"/>
  <c r="F63" i="1"/>
  <c r="E63" i="1"/>
  <c r="T62" i="1"/>
  <c r="P62" i="1"/>
  <c r="L62" i="1"/>
  <c r="H62" i="1"/>
  <c r="F62" i="1"/>
  <c r="E62" i="1"/>
  <c r="D62" i="1"/>
  <c r="T61" i="1"/>
  <c r="P61" i="1"/>
  <c r="L61" i="1"/>
  <c r="H61" i="1"/>
  <c r="F61" i="1"/>
  <c r="E61" i="1"/>
  <c r="D61" i="1"/>
  <c r="T60" i="1"/>
  <c r="P60" i="1"/>
  <c r="L60" i="1"/>
  <c r="H60" i="1"/>
  <c r="F60" i="1"/>
  <c r="E60" i="1"/>
  <c r="D60" i="1"/>
  <c r="T59" i="1"/>
  <c r="P59" i="1"/>
  <c r="D59" i="1" s="1"/>
  <c r="L59" i="1"/>
  <c r="H59" i="1"/>
  <c r="F59" i="1"/>
  <c r="E59" i="1"/>
  <c r="T58" i="1"/>
  <c r="P58" i="1"/>
  <c r="L58" i="1"/>
  <c r="H58" i="1"/>
  <c r="D58" i="1" s="1"/>
  <c r="F58" i="1"/>
  <c r="E58" i="1"/>
  <c r="T57" i="1"/>
  <c r="T65" i="1" s="1"/>
  <c r="P57" i="1"/>
  <c r="L57" i="1"/>
  <c r="H57" i="1"/>
  <c r="D57" i="1" s="1"/>
  <c r="F57" i="1"/>
  <c r="E57" i="1"/>
  <c r="T56" i="1"/>
  <c r="P56" i="1"/>
  <c r="P65" i="1" s="1"/>
  <c r="L56" i="1"/>
  <c r="L65" i="1" s="1"/>
  <c r="H56" i="1"/>
  <c r="D56" i="1" s="1"/>
  <c r="F56" i="1"/>
  <c r="E56" i="1"/>
  <c r="V55" i="1"/>
  <c r="U55" i="1"/>
  <c r="R55" i="1"/>
  <c r="Q55" i="1"/>
  <c r="N55" i="1"/>
  <c r="M55" i="1"/>
  <c r="J55" i="1"/>
  <c r="H55" i="1"/>
  <c r="F55" i="1"/>
  <c r="E55" i="1"/>
  <c r="D55" i="1" s="1"/>
  <c r="T54" i="1"/>
  <c r="P54" i="1"/>
  <c r="L54" i="1"/>
  <c r="H54" i="1"/>
  <c r="F54" i="1"/>
  <c r="E54" i="1"/>
  <c r="D54" i="1"/>
  <c r="T53" i="1"/>
  <c r="P53" i="1"/>
  <c r="L53" i="1"/>
  <c r="H53" i="1"/>
  <c r="F53" i="1"/>
  <c r="E53" i="1"/>
  <c r="D53" i="1"/>
  <c r="T52" i="1"/>
  <c r="P52" i="1"/>
  <c r="D52" i="1" s="1"/>
  <c r="L52" i="1"/>
  <c r="H52" i="1"/>
  <c r="F52" i="1"/>
  <c r="E52" i="1"/>
  <c r="T51" i="1"/>
  <c r="T55" i="1" s="1"/>
  <c r="P51" i="1"/>
  <c r="P55" i="1" s="1"/>
  <c r="L51" i="1"/>
  <c r="L55" i="1" s="1"/>
  <c r="H51" i="1"/>
  <c r="D51" i="1" s="1"/>
  <c r="F51" i="1"/>
  <c r="E51" i="1"/>
  <c r="V50" i="1"/>
  <c r="U50" i="1"/>
  <c r="E50" i="1" s="1"/>
  <c r="R50" i="1"/>
  <c r="Q50" i="1"/>
  <c r="N50" i="1"/>
  <c r="M50" i="1"/>
  <c r="J50" i="1"/>
  <c r="H50" i="1" s="1"/>
  <c r="T49" i="1"/>
  <c r="P49" i="1"/>
  <c r="L49" i="1"/>
  <c r="H49" i="1"/>
  <c r="D49" i="1" s="1"/>
  <c r="F49" i="1"/>
  <c r="E49" i="1"/>
  <c r="T48" i="1"/>
  <c r="P48" i="1"/>
  <c r="L48" i="1"/>
  <c r="H48" i="1"/>
  <c r="F48" i="1"/>
  <c r="E48" i="1"/>
  <c r="D48" i="1"/>
  <c r="T47" i="1"/>
  <c r="P47" i="1"/>
  <c r="L47" i="1"/>
  <c r="H47" i="1"/>
  <c r="F47" i="1"/>
  <c r="E47" i="1"/>
  <c r="D47" i="1"/>
  <c r="T46" i="1"/>
  <c r="P46" i="1"/>
  <c r="L46" i="1"/>
  <c r="H46" i="1"/>
  <c r="F46" i="1"/>
  <c r="E46" i="1"/>
  <c r="D46" i="1"/>
  <c r="T45" i="1"/>
  <c r="P45" i="1"/>
  <c r="D45" i="1" s="1"/>
  <c r="L45" i="1"/>
  <c r="H45" i="1"/>
  <c r="F45" i="1"/>
  <c r="E45" i="1"/>
  <c r="T44" i="1"/>
  <c r="P44" i="1"/>
  <c r="L44" i="1"/>
  <c r="H44" i="1"/>
  <c r="D44" i="1" s="1"/>
  <c r="F44" i="1"/>
  <c r="E44" i="1"/>
  <c r="T43" i="1"/>
  <c r="P43" i="1"/>
  <c r="L43" i="1"/>
  <c r="H43" i="1"/>
  <c r="D43" i="1" s="1"/>
  <c r="F43" i="1"/>
  <c r="E43" i="1"/>
  <c r="T42" i="1"/>
  <c r="P42" i="1"/>
  <c r="L42" i="1"/>
  <c r="H42" i="1"/>
  <c r="D42" i="1" s="1"/>
  <c r="F42" i="1"/>
  <c r="E42" i="1"/>
  <c r="T41" i="1"/>
  <c r="P41" i="1"/>
  <c r="L41" i="1"/>
  <c r="H41" i="1"/>
  <c r="D41" i="1" s="1"/>
  <c r="F41" i="1"/>
  <c r="E41" i="1"/>
  <c r="T40" i="1"/>
  <c r="P40" i="1"/>
  <c r="L40" i="1"/>
  <c r="H40" i="1"/>
  <c r="F40" i="1"/>
  <c r="E40" i="1"/>
  <c r="D40" i="1"/>
  <c r="T39" i="1"/>
  <c r="P39" i="1"/>
  <c r="L39" i="1"/>
  <c r="H39" i="1"/>
  <c r="F39" i="1"/>
  <c r="E39" i="1"/>
  <c r="D39" i="1"/>
  <c r="T38" i="1"/>
  <c r="T50" i="1" s="1"/>
  <c r="P38" i="1"/>
  <c r="P50" i="1" s="1"/>
  <c r="L38" i="1"/>
  <c r="L50" i="1" s="1"/>
  <c r="H38" i="1"/>
  <c r="F38" i="1"/>
  <c r="E38" i="1"/>
  <c r="D38" i="1"/>
  <c r="V37" i="1"/>
  <c r="U37" i="1"/>
  <c r="R37" i="1"/>
  <c r="Q37" i="1"/>
  <c r="N37" i="1"/>
  <c r="M37" i="1"/>
  <c r="E37" i="1" s="1"/>
  <c r="J37" i="1"/>
  <c r="H37" i="1" s="1"/>
  <c r="G37" i="1"/>
  <c r="T36" i="1"/>
  <c r="P36" i="1"/>
  <c r="L36" i="1"/>
  <c r="H36" i="1"/>
  <c r="D36" i="1" s="1"/>
  <c r="F36" i="1"/>
  <c r="E36" i="1"/>
  <c r="T35" i="1"/>
  <c r="P35" i="1"/>
  <c r="L35" i="1"/>
  <c r="H35" i="1"/>
  <c r="D35" i="1" s="1"/>
  <c r="F35" i="1"/>
  <c r="E35" i="1"/>
  <c r="T34" i="1"/>
  <c r="P34" i="1"/>
  <c r="L34" i="1"/>
  <c r="L37" i="1" s="1"/>
  <c r="H34" i="1"/>
  <c r="D34" i="1" s="1"/>
  <c r="F34" i="1"/>
  <c r="E34" i="1"/>
  <c r="T33" i="1"/>
  <c r="T37" i="1" s="1"/>
  <c r="P33" i="1"/>
  <c r="P37" i="1" s="1"/>
  <c r="L33" i="1"/>
  <c r="H33" i="1"/>
  <c r="D33" i="1" s="1"/>
  <c r="F33" i="1"/>
  <c r="E33" i="1"/>
  <c r="V32" i="1"/>
  <c r="U32" i="1"/>
  <c r="R32" i="1"/>
  <c r="Q32" i="1"/>
  <c r="N32" i="1"/>
  <c r="M32" i="1"/>
  <c r="J32" i="1"/>
  <c r="H32" i="1" s="1"/>
  <c r="E32" i="1"/>
  <c r="T31" i="1"/>
  <c r="P31" i="1"/>
  <c r="L31" i="1"/>
  <c r="H31" i="1"/>
  <c r="F31" i="1"/>
  <c r="E31" i="1"/>
  <c r="D31" i="1"/>
  <c r="T30" i="1"/>
  <c r="P30" i="1"/>
  <c r="D30" i="1" s="1"/>
  <c r="L30" i="1"/>
  <c r="H30" i="1"/>
  <c r="F30" i="1"/>
  <c r="E30" i="1"/>
  <c r="T29" i="1"/>
  <c r="P29" i="1"/>
  <c r="L29" i="1"/>
  <c r="H29" i="1"/>
  <c r="D29" i="1" s="1"/>
  <c r="F29" i="1"/>
  <c r="E29" i="1"/>
  <c r="T28" i="1"/>
  <c r="P28" i="1"/>
  <c r="L28" i="1"/>
  <c r="D28" i="1" s="1"/>
  <c r="H28" i="1"/>
  <c r="F28" i="1"/>
  <c r="E28" i="1"/>
  <c r="T27" i="1"/>
  <c r="P27" i="1"/>
  <c r="L27" i="1"/>
  <c r="H27" i="1"/>
  <c r="D27" i="1" s="1"/>
  <c r="F27" i="1"/>
  <c r="E27" i="1"/>
  <c r="T26" i="1"/>
  <c r="P26" i="1"/>
  <c r="L26" i="1"/>
  <c r="H26" i="1"/>
  <c r="D26" i="1" s="1"/>
  <c r="F26" i="1"/>
  <c r="E26" i="1"/>
  <c r="T25" i="1"/>
  <c r="T32" i="1" s="1"/>
  <c r="P25" i="1"/>
  <c r="P32" i="1" s="1"/>
  <c r="L25" i="1"/>
  <c r="L32" i="1" s="1"/>
  <c r="H25" i="1"/>
  <c r="F25" i="1"/>
  <c r="E25" i="1"/>
  <c r="D25" i="1"/>
  <c r="V24" i="1"/>
  <c r="U24" i="1"/>
  <c r="R24" i="1"/>
  <c r="Q24" i="1"/>
  <c r="N24" i="1"/>
  <c r="M24" i="1"/>
  <c r="E24" i="1" s="1"/>
  <c r="J24" i="1"/>
  <c r="F24" i="1" s="1"/>
  <c r="H24" i="1"/>
  <c r="T23" i="1"/>
  <c r="P23" i="1"/>
  <c r="D23" i="1" s="1"/>
  <c r="L23" i="1"/>
  <c r="H23" i="1"/>
  <c r="F23" i="1"/>
  <c r="E23" i="1"/>
  <c r="T22" i="1"/>
  <c r="P22" i="1"/>
  <c r="L22" i="1"/>
  <c r="H22" i="1"/>
  <c r="D22" i="1" s="1"/>
  <c r="F22" i="1"/>
  <c r="E22" i="1"/>
  <c r="T21" i="1"/>
  <c r="P21" i="1"/>
  <c r="P24" i="1" s="1"/>
  <c r="L21" i="1"/>
  <c r="H21" i="1"/>
  <c r="D21" i="1" s="1"/>
  <c r="F21" i="1"/>
  <c r="E21" i="1"/>
  <c r="T20" i="1"/>
  <c r="P20" i="1"/>
  <c r="L20" i="1"/>
  <c r="H20" i="1"/>
  <c r="D20" i="1" s="1"/>
  <c r="F20" i="1"/>
  <c r="E20" i="1"/>
  <c r="T19" i="1"/>
  <c r="P19" i="1"/>
  <c r="L19" i="1"/>
  <c r="H19" i="1"/>
  <c r="D19" i="1" s="1"/>
  <c r="F19" i="1"/>
  <c r="E19" i="1"/>
  <c r="T18" i="1"/>
  <c r="P18" i="1"/>
  <c r="L18" i="1"/>
  <c r="H18" i="1"/>
  <c r="F18" i="1"/>
  <c r="E18" i="1"/>
  <c r="D18" i="1"/>
  <c r="T17" i="1"/>
  <c r="P17" i="1"/>
  <c r="L17" i="1"/>
  <c r="H17" i="1"/>
  <c r="F17" i="1"/>
  <c r="E17" i="1"/>
  <c r="D17" i="1"/>
  <c r="T16" i="1"/>
  <c r="T24" i="1" s="1"/>
  <c r="P16" i="1"/>
  <c r="L16" i="1"/>
  <c r="L24" i="1" s="1"/>
  <c r="H16" i="1"/>
  <c r="F16" i="1"/>
  <c r="E16" i="1"/>
  <c r="D16" i="1"/>
  <c r="V15" i="1"/>
  <c r="U15" i="1"/>
  <c r="R15" i="1"/>
  <c r="Q15" i="1"/>
  <c r="N15" i="1"/>
  <c r="M15" i="1"/>
  <c r="E15" i="1" s="1"/>
  <c r="J15" i="1"/>
  <c r="H15" i="1" s="1"/>
  <c r="T14" i="1"/>
  <c r="P14" i="1"/>
  <c r="L14" i="1"/>
  <c r="H14" i="1"/>
  <c r="D14" i="1" s="1"/>
  <c r="F14" i="1"/>
  <c r="E14" i="1"/>
  <c r="T13" i="1"/>
  <c r="P13" i="1"/>
  <c r="L13" i="1"/>
  <c r="L15" i="1" s="1"/>
  <c r="H13" i="1"/>
  <c r="D13" i="1" s="1"/>
  <c r="F13" i="1"/>
  <c r="E13" i="1"/>
  <c r="T12" i="1"/>
  <c r="P12" i="1"/>
  <c r="L12" i="1"/>
  <c r="H12" i="1"/>
  <c r="D12" i="1" s="1"/>
  <c r="F12" i="1"/>
  <c r="E12" i="1"/>
  <c r="T11" i="1"/>
  <c r="T15" i="1" s="1"/>
  <c r="P11" i="1"/>
  <c r="P15" i="1" s="1"/>
  <c r="L11" i="1"/>
  <c r="H11" i="1"/>
  <c r="F11" i="1"/>
  <c r="E11" i="1"/>
  <c r="D11" i="1"/>
  <c r="V10" i="1"/>
  <c r="V81" i="1" s="1"/>
  <c r="U10" i="1"/>
  <c r="U81" i="1" s="1"/>
  <c r="R10" i="1"/>
  <c r="R81" i="1" s="1"/>
  <c r="Q10" i="1"/>
  <c r="Q81" i="1" s="1"/>
  <c r="N10" i="1"/>
  <c r="N81" i="1" s="1"/>
  <c r="M10" i="1"/>
  <c r="E10" i="1" s="1"/>
  <c r="J10" i="1"/>
  <c r="J81" i="1" s="1"/>
  <c r="H10" i="1"/>
  <c r="T9" i="1"/>
  <c r="P9" i="1"/>
  <c r="D9" i="1" s="1"/>
  <c r="L9" i="1"/>
  <c r="H9" i="1"/>
  <c r="F9" i="1"/>
  <c r="E9" i="1"/>
  <c r="T8" i="1"/>
  <c r="P8" i="1"/>
  <c r="L8" i="1"/>
  <c r="H8" i="1"/>
  <c r="D8" i="1" s="1"/>
  <c r="F8" i="1"/>
  <c r="E8" i="1"/>
  <c r="T7" i="1"/>
  <c r="P7" i="1"/>
  <c r="P10" i="1" s="1"/>
  <c r="L7" i="1"/>
  <c r="H7" i="1"/>
  <c r="D7" i="1" s="1"/>
  <c r="F7" i="1"/>
  <c r="E7" i="1"/>
  <c r="T6" i="1"/>
  <c r="P6" i="1"/>
  <c r="L6" i="1"/>
  <c r="H6" i="1"/>
  <c r="D6" i="1" s="1"/>
  <c r="F6" i="1"/>
  <c r="E6" i="1"/>
  <c r="T5" i="1"/>
  <c r="T10" i="1" s="1"/>
  <c r="P5" i="1"/>
  <c r="L5" i="1"/>
  <c r="H5" i="1"/>
  <c r="D5" i="1" s="1"/>
  <c r="F5" i="1"/>
  <c r="E5" i="1"/>
  <c r="T4" i="1"/>
  <c r="P4" i="1"/>
  <c r="L4" i="1"/>
  <c r="L10" i="1" s="1"/>
  <c r="H4" i="1"/>
  <c r="F4" i="1"/>
  <c r="E4" i="1"/>
  <c r="D4" i="1"/>
  <c r="D24" i="1" l="1"/>
  <c r="T81" i="1"/>
  <c r="L81" i="1"/>
  <c r="P81" i="1"/>
  <c r="E81" i="1"/>
  <c r="D65" i="1"/>
  <c r="D78" i="1"/>
  <c r="F50" i="1"/>
  <c r="D50" i="1" s="1"/>
  <c r="H65" i="1"/>
  <c r="H81" i="1" s="1"/>
  <c r="H78" i="1"/>
  <c r="M81" i="1"/>
  <c r="F32" i="1"/>
  <c r="D32" i="1" s="1"/>
  <c r="D66" i="1"/>
  <c r="D79" i="1"/>
  <c r="E80" i="1"/>
  <c r="D80" i="1" s="1"/>
  <c r="F10" i="1"/>
  <c r="F37" i="1"/>
  <c r="D37" i="1" s="1"/>
  <c r="F15" i="1"/>
  <c r="D15" i="1" s="1"/>
  <c r="F81" i="1" l="1"/>
  <c r="D10" i="1"/>
  <c r="D81" i="1" s="1"/>
</calcChain>
</file>

<file path=xl/sharedStrings.xml><?xml version="1.0" encoding="utf-8"?>
<sst xmlns="http://schemas.openxmlformats.org/spreadsheetml/2006/main" count="100" uniqueCount="87">
  <si>
    <r>
      <rPr>
        <b/>
        <sz val="14"/>
        <color theme="1"/>
        <rFont val="Calibri"/>
        <family val="2"/>
        <scheme val="minor"/>
      </rPr>
      <t>იდენტიფიკაცია</t>
    </r>
    <r>
      <rPr>
        <sz val="14"/>
        <color theme="1"/>
        <rFont val="Calibri"/>
        <family val="2"/>
        <scheme val="minor"/>
      </rPr>
      <t xml:space="preserve"> 2012-2015 წწ</t>
    </r>
  </si>
  <si>
    <r>
      <rPr>
        <b/>
        <sz val="14"/>
        <color theme="1"/>
        <rFont val="Calibri"/>
        <family val="2"/>
        <scheme val="minor"/>
      </rPr>
      <t>იდენტიფიკაცია</t>
    </r>
    <r>
      <rPr>
        <sz val="14"/>
        <color theme="1"/>
        <rFont val="Calibri"/>
        <family val="2"/>
        <scheme val="minor"/>
      </rPr>
      <t xml:space="preserve"> 2012 წ</t>
    </r>
  </si>
  <si>
    <r>
      <rPr>
        <b/>
        <sz val="14"/>
        <color theme="1"/>
        <rFont val="Calibri"/>
        <family val="2"/>
        <scheme val="minor"/>
      </rPr>
      <t>იდენტიფიკაცია</t>
    </r>
    <r>
      <rPr>
        <sz val="14"/>
        <color theme="1"/>
        <rFont val="Calibri"/>
        <family val="2"/>
        <scheme val="minor"/>
      </rPr>
      <t xml:space="preserve"> 2013 წ</t>
    </r>
  </si>
  <si>
    <r>
      <rPr>
        <b/>
        <sz val="14"/>
        <color theme="1"/>
        <rFont val="Calibri"/>
        <family val="2"/>
        <scheme val="minor"/>
      </rPr>
      <t>იდენტიფიკაცია</t>
    </r>
    <r>
      <rPr>
        <sz val="14"/>
        <color theme="1"/>
        <rFont val="Calibri"/>
        <family val="2"/>
        <scheme val="minor"/>
      </rPr>
      <t xml:space="preserve"> 2014 წ</t>
    </r>
  </si>
  <si>
    <r>
      <rPr>
        <b/>
        <sz val="14"/>
        <color theme="1"/>
        <rFont val="Calibri"/>
        <family val="2"/>
        <scheme val="minor"/>
      </rPr>
      <t>იდენტიფიკაცია</t>
    </r>
    <r>
      <rPr>
        <sz val="14"/>
        <color theme="1"/>
        <rFont val="Calibri"/>
        <family val="2"/>
        <scheme val="minor"/>
      </rPr>
      <t xml:space="preserve"> 2015 წ</t>
    </r>
  </si>
  <si>
    <t>#</t>
  </si>
  <si>
    <t>რაიონი</t>
  </si>
  <si>
    <t>სულ</t>
  </si>
  <si>
    <t>მრპ</t>
  </si>
  <si>
    <t>წრპ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</si>
  <si>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</si>
  <si>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</si>
  <si>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</si>
  <si>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</si>
  <si>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</si>
  <si>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</si>
  <si>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</si>
  <si>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</si>
  <si>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</si>
  <si>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</si>
  <si>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</si>
  <si>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</si>
  <si>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</si>
  <si>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</si>
  <si>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</si>
  <si>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</si>
  <si>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</si>
  <si>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</si>
  <si>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</si>
  <si>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</si>
  <si>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</si>
  <si>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</si>
  <si>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</si>
  <si>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</si>
  <si>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</si>
  <si>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</si>
  <si>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</si>
  <si>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</si>
  <si>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</si>
  <si>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</si>
  <si>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</si>
  <si>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</si>
  <si>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</si>
  <si>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</si>
  <si>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</si>
  <si>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</si>
  <si>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</si>
  <si>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</si>
  <si>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</si>
  <si>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</si>
  <si>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</si>
  <si>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</si>
  <si>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</si>
  <si>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</si>
  <si>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</si>
  <si>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</si>
  <si>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</si>
  <si>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</si>
  <si>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</si>
  <si>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</si>
  <si>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</si>
  <si>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</si>
  <si>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</si>
  <si>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</si>
  <si>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</si>
  <si>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ჩხოროწყუ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</si>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</sst>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vertical="center" wrapText="1"/>
    </xf>
    <xf numFmtId="0" fontId="4" fillId="0" borderId="3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3" borderId="6" xfId="0" applyFont="1" applyFill="1" applyBorder="1" applyAlignment="1" applyProtection="1">
      <alignment horizontal="center" vertical="center" textRotation="90" wrapText="1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3" borderId="7" xfId="0" applyFont="1" applyFill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1" fontId="1" fillId="2" borderId="2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/>
    </xf>
    <xf numFmtId="1" fontId="1" fillId="5" borderId="6" xfId="0" applyNumberFormat="1" applyFont="1" applyFill="1" applyBorder="1" applyAlignment="1" applyProtection="1">
      <alignment horizontal="center" vertical="center"/>
    </xf>
    <xf numFmtId="1" fontId="1" fillId="5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</xf>
    <xf numFmtId="1" fontId="2" fillId="6" borderId="2" xfId="0" applyNumberFormat="1" applyFont="1" applyFill="1" applyBorder="1" applyAlignment="1" applyProtection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1" fontId="2" fillId="6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40" customWidth="1"/>
    <col min="3" max="3" width="25.140625" style="40" customWidth="1"/>
    <col min="4" max="4" width="13.85546875" style="40" customWidth="1"/>
    <col min="5" max="5" width="12.5703125" style="40" customWidth="1"/>
    <col min="6" max="6" width="9.42578125" style="40" customWidth="1"/>
    <col min="7" max="7" width="1.42578125" style="40" customWidth="1"/>
    <col min="8" max="8" width="13.85546875" style="40" customWidth="1"/>
    <col min="9" max="9" width="12.5703125" style="40" customWidth="1"/>
    <col min="10" max="10" width="9.42578125" style="40" customWidth="1"/>
    <col min="11" max="11" width="1.7109375" style="40" customWidth="1"/>
    <col min="12" max="12" width="13.85546875" style="40" customWidth="1"/>
    <col min="13" max="13" width="12.5703125" style="40" customWidth="1"/>
    <col min="14" max="14" width="9.42578125" style="40" customWidth="1"/>
    <col min="15" max="15" width="1.7109375" style="40" customWidth="1"/>
    <col min="16" max="16" width="13.85546875" style="40" customWidth="1"/>
    <col min="17" max="17" width="12.5703125" style="40" customWidth="1"/>
    <col min="18" max="18" width="9.42578125" style="40" customWidth="1"/>
    <col min="19" max="19" width="0.85546875" style="40" customWidth="1"/>
    <col min="20" max="22" width="11.5703125" style="1" customWidth="1"/>
    <col min="23" max="23" width="0.7109375" style="1" customWidth="1"/>
    <col min="24" max="16384" width="9.140625" style="1"/>
  </cols>
  <sheetData>
    <row r="1" spans="1:23" ht="38.25" customHeight="1" x14ac:dyDescent="0.25">
      <c r="B1" s="2" t="s">
        <v>0</v>
      </c>
      <c r="C1" s="2"/>
      <c r="D1" s="2"/>
      <c r="E1" s="2"/>
      <c r="F1" s="2"/>
      <c r="G1" s="3"/>
      <c r="H1" s="2" t="s">
        <v>1</v>
      </c>
      <c r="I1" s="2"/>
      <c r="J1" s="2"/>
      <c r="K1" s="4"/>
      <c r="L1" s="2" t="s">
        <v>2</v>
      </c>
      <c r="M1" s="2"/>
      <c r="N1" s="2"/>
      <c r="O1" s="5"/>
      <c r="P1" s="2" t="s">
        <v>3</v>
      </c>
      <c r="Q1" s="2"/>
      <c r="R1" s="2"/>
      <c r="S1" s="3"/>
      <c r="T1" s="2" t="s">
        <v>4</v>
      </c>
      <c r="U1" s="2"/>
      <c r="V1" s="2"/>
      <c r="W1" s="5"/>
    </row>
    <row r="2" spans="1:23" ht="36.75" customHeight="1" x14ac:dyDescent="0.25">
      <c r="B2" s="6" t="s">
        <v>5</v>
      </c>
      <c r="C2" s="7" t="s">
        <v>6</v>
      </c>
      <c r="D2" s="8" t="s">
        <v>7</v>
      </c>
      <c r="E2" s="8" t="s">
        <v>8</v>
      </c>
      <c r="F2" s="9" t="s">
        <v>9</v>
      </c>
      <c r="G2" s="10"/>
      <c r="H2" s="8" t="s">
        <v>7</v>
      </c>
      <c r="I2" s="8" t="s">
        <v>8</v>
      </c>
      <c r="J2" s="8" t="s">
        <v>9</v>
      </c>
      <c r="K2" s="11"/>
      <c r="L2" s="8" t="s">
        <v>7</v>
      </c>
      <c r="M2" s="8" t="s">
        <v>8</v>
      </c>
      <c r="N2" s="9" t="s">
        <v>9</v>
      </c>
      <c r="O2" s="10"/>
      <c r="P2" s="12" t="s">
        <v>7</v>
      </c>
      <c r="Q2" s="8" t="s">
        <v>8</v>
      </c>
      <c r="R2" s="9" t="s">
        <v>9</v>
      </c>
      <c r="S2" s="10"/>
      <c r="T2" s="12" t="s">
        <v>7</v>
      </c>
      <c r="U2" s="8" t="s">
        <v>8</v>
      </c>
      <c r="V2" s="9" t="s">
        <v>9</v>
      </c>
      <c r="W2" s="5"/>
    </row>
    <row r="3" spans="1:23" ht="6" customHeight="1" x14ac:dyDescent="0.25">
      <c r="B3" s="13"/>
      <c r="C3" s="14"/>
      <c r="D3" s="15"/>
      <c r="E3" s="15"/>
      <c r="F3" s="16"/>
      <c r="G3" s="17"/>
      <c r="H3" s="15"/>
      <c r="I3" s="15"/>
      <c r="J3" s="15"/>
      <c r="K3" s="17"/>
      <c r="L3" s="15"/>
      <c r="M3" s="15"/>
      <c r="N3" s="16"/>
      <c r="O3" s="17"/>
      <c r="P3" s="18"/>
      <c r="Q3" s="15"/>
      <c r="R3" s="16"/>
      <c r="S3" s="17"/>
      <c r="T3" s="18"/>
      <c r="U3" s="15"/>
      <c r="V3" s="16"/>
      <c r="W3" s="5"/>
    </row>
    <row r="4" spans="1:23" ht="23.25" customHeight="1" x14ac:dyDescent="0.25">
      <c r="B4" s="19">
        <v>1</v>
      </c>
      <c r="C4" s="20" t="s">
        <v>10</v>
      </c>
      <c r="D4" s="21">
        <f t="shared" ref="D4:F19" si="0">H4+L4+P4+T4</f>
        <v>41797.85</v>
      </c>
      <c r="E4" s="21">
        <f>I4+M4+Q4+U4</f>
        <v>24297.85</v>
      </c>
      <c r="F4" s="21">
        <f t="shared" si="0"/>
        <v>17500</v>
      </c>
      <c r="G4" s="22"/>
      <c r="H4" s="21">
        <f t="shared" ref="H4:H14" si="1">I4+J4</f>
        <v>0</v>
      </c>
      <c r="I4" s="23"/>
      <c r="J4" s="24">
        <v>0</v>
      </c>
      <c r="K4" s="22"/>
      <c r="L4" s="21">
        <f t="shared" ref="L4:L9" si="2">M4+N4</f>
        <v>5915</v>
      </c>
      <c r="M4" s="23">
        <v>5915</v>
      </c>
      <c r="N4" s="25">
        <v>0</v>
      </c>
      <c r="O4" s="22"/>
      <c r="P4" s="26">
        <f t="shared" ref="P4:P9" si="3">Q4+R4</f>
        <v>8887</v>
      </c>
      <c r="Q4" s="23">
        <v>8887</v>
      </c>
      <c r="R4" s="25">
        <v>0</v>
      </c>
      <c r="S4" s="22"/>
      <c r="T4" s="26">
        <f t="shared" ref="T4:T9" si="4">U4+V4</f>
        <v>26995.85</v>
      </c>
      <c r="U4" s="23">
        <v>9495.85</v>
      </c>
      <c r="V4" s="27">
        <v>17500</v>
      </c>
      <c r="W4" s="5"/>
    </row>
    <row r="5" spans="1:23" ht="23.25" customHeight="1" x14ac:dyDescent="0.25">
      <c r="B5" s="19">
        <v>2</v>
      </c>
      <c r="C5" s="20" t="s">
        <v>11</v>
      </c>
      <c r="D5" s="21">
        <f t="shared" si="0"/>
        <v>20878.400000000001</v>
      </c>
      <c r="E5" s="21">
        <f t="shared" si="0"/>
        <v>17878.400000000001</v>
      </c>
      <c r="F5" s="21">
        <f t="shared" si="0"/>
        <v>3000</v>
      </c>
      <c r="G5" s="22"/>
      <c r="H5" s="21">
        <f t="shared" si="1"/>
        <v>0</v>
      </c>
      <c r="I5" s="28"/>
      <c r="J5" s="24">
        <v>0</v>
      </c>
      <c r="K5" s="22"/>
      <c r="L5" s="21">
        <f t="shared" si="2"/>
        <v>3989</v>
      </c>
      <c r="M5" s="28">
        <v>3989</v>
      </c>
      <c r="N5" s="25">
        <v>0</v>
      </c>
      <c r="O5" s="22"/>
      <c r="P5" s="26">
        <f t="shared" si="3"/>
        <v>8029</v>
      </c>
      <c r="Q5" s="28">
        <v>8029</v>
      </c>
      <c r="R5" s="25">
        <v>0</v>
      </c>
      <c r="S5" s="22"/>
      <c r="T5" s="26">
        <f t="shared" si="4"/>
        <v>8860.4</v>
      </c>
      <c r="U5" s="28">
        <v>5860.4</v>
      </c>
      <c r="V5" s="27">
        <v>3000</v>
      </c>
      <c r="W5" s="5"/>
    </row>
    <row r="6" spans="1:23" ht="23.25" customHeight="1" x14ac:dyDescent="0.25">
      <c r="B6" s="19">
        <v>3</v>
      </c>
      <c r="C6" s="20" t="s">
        <v>12</v>
      </c>
      <c r="D6" s="21">
        <f t="shared" si="0"/>
        <v>20392.849999999999</v>
      </c>
      <c r="E6" s="21">
        <f t="shared" si="0"/>
        <v>18892.849999999999</v>
      </c>
      <c r="F6" s="21">
        <f t="shared" si="0"/>
        <v>1500</v>
      </c>
      <c r="G6" s="22"/>
      <c r="H6" s="21">
        <f t="shared" si="1"/>
        <v>0</v>
      </c>
      <c r="I6" s="23"/>
      <c r="J6" s="24">
        <v>0</v>
      </c>
      <c r="K6" s="22"/>
      <c r="L6" s="21">
        <f t="shared" si="2"/>
        <v>5000</v>
      </c>
      <c r="M6" s="23">
        <v>5000</v>
      </c>
      <c r="N6" s="25">
        <v>0</v>
      </c>
      <c r="O6" s="22"/>
      <c r="P6" s="26">
        <f t="shared" si="3"/>
        <v>7372</v>
      </c>
      <c r="Q6" s="23">
        <v>7372</v>
      </c>
      <c r="R6" s="25">
        <v>0</v>
      </c>
      <c r="S6" s="22"/>
      <c r="T6" s="26">
        <f t="shared" si="4"/>
        <v>8020.85</v>
      </c>
      <c r="U6" s="23">
        <v>6520.85</v>
      </c>
      <c r="V6" s="27">
        <v>1500</v>
      </c>
      <c r="W6" s="5"/>
    </row>
    <row r="7" spans="1:23" ht="23.25" customHeight="1" x14ac:dyDescent="0.25">
      <c r="B7" s="19">
        <v>4</v>
      </c>
      <c r="C7" s="20" t="s">
        <v>13</v>
      </c>
      <c r="D7" s="21">
        <f t="shared" si="0"/>
        <v>26840.3</v>
      </c>
      <c r="E7" s="21">
        <f t="shared" si="0"/>
        <v>18840.3</v>
      </c>
      <c r="F7" s="21">
        <f t="shared" si="0"/>
        <v>8000</v>
      </c>
      <c r="G7" s="22"/>
      <c r="H7" s="21">
        <f t="shared" si="1"/>
        <v>0</v>
      </c>
      <c r="I7" s="23"/>
      <c r="J7" s="24">
        <v>0</v>
      </c>
      <c r="K7" s="22"/>
      <c r="L7" s="21">
        <f t="shared" si="2"/>
        <v>4945</v>
      </c>
      <c r="M7" s="23">
        <v>4945</v>
      </c>
      <c r="N7" s="25">
        <v>0</v>
      </c>
      <c r="O7" s="22"/>
      <c r="P7" s="26">
        <f t="shared" si="3"/>
        <v>6931</v>
      </c>
      <c r="Q7" s="23">
        <v>6931</v>
      </c>
      <c r="R7" s="25">
        <v>0</v>
      </c>
      <c r="S7" s="22"/>
      <c r="T7" s="26">
        <f t="shared" si="4"/>
        <v>14964.3</v>
      </c>
      <c r="U7" s="23">
        <v>6964.3</v>
      </c>
      <c r="V7" s="27">
        <v>8000</v>
      </c>
      <c r="W7" s="5"/>
    </row>
    <row r="8" spans="1:23" ht="23.25" customHeight="1" x14ac:dyDescent="0.25">
      <c r="B8" s="19">
        <v>5</v>
      </c>
      <c r="C8" s="20" t="s">
        <v>14</v>
      </c>
      <c r="D8" s="21">
        <f t="shared" si="0"/>
        <v>46869.599999999999</v>
      </c>
      <c r="E8" s="21">
        <f t="shared" si="0"/>
        <v>22369.599999999999</v>
      </c>
      <c r="F8" s="21">
        <f t="shared" si="0"/>
        <v>24500</v>
      </c>
      <c r="G8" s="22"/>
      <c r="H8" s="21">
        <f t="shared" si="1"/>
        <v>0</v>
      </c>
      <c r="I8" s="23"/>
      <c r="J8" s="24">
        <v>0</v>
      </c>
      <c r="K8" s="22"/>
      <c r="L8" s="21">
        <f t="shared" si="2"/>
        <v>6999</v>
      </c>
      <c r="M8" s="23">
        <v>6999</v>
      </c>
      <c r="N8" s="25">
        <v>0</v>
      </c>
      <c r="O8" s="22"/>
      <c r="P8" s="26">
        <f t="shared" si="3"/>
        <v>5411</v>
      </c>
      <c r="Q8" s="23">
        <v>5411</v>
      </c>
      <c r="R8" s="25">
        <v>0</v>
      </c>
      <c r="S8" s="22"/>
      <c r="T8" s="26">
        <f t="shared" si="4"/>
        <v>34459.599999999999</v>
      </c>
      <c r="U8" s="23">
        <v>9959.6</v>
      </c>
      <c r="V8" s="27">
        <v>24500</v>
      </c>
      <c r="W8" s="5"/>
    </row>
    <row r="9" spans="1:23" ht="23.25" customHeight="1" x14ac:dyDescent="0.25">
      <c r="B9" s="19">
        <v>6</v>
      </c>
      <c r="C9" s="20" t="s">
        <v>15</v>
      </c>
      <c r="D9" s="21">
        <f t="shared" si="0"/>
        <v>22052.7</v>
      </c>
      <c r="E9" s="21">
        <f t="shared" si="0"/>
        <v>11552.7</v>
      </c>
      <c r="F9" s="21">
        <f t="shared" si="0"/>
        <v>10500</v>
      </c>
      <c r="G9" s="22"/>
      <c r="H9" s="21">
        <f t="shared" si="1"/>
        <v>0</v>
      </c>
      <c r="I9" s="23"/>
      <c r="J9" s="24">
        <v>0</v>
      </c>
      <c r="K9" s="22"/>
      <c r="L9" s="21">
        <f t="shared" si="2"/>
        <v>3984</v>
      </c>
      <c r="M9" s="23">
        <v>3984</v>
      </c>
      <c r="N9" s="25">
        <v>0</v>
      </c>
      <c r="O9" s="22"/>
      <c r="P9" s="26">
        <f t="shared" si="3"/>
        <v>4068</v>
      </c>
      <c r="Q9" s="23">
        <v>4068</v>
      </c>
      <c r="R9" s="25">
        <v>0</v>
      </c>
      <c r="S9" s="22"/>
      <c r="T9" s="26">
        <f t="shared" si="4"/>
        <v>14000.7</v>
      </c>
      <c r="U9" s="23">
        <v>3500.7</v>
      </c>
      <c r="V9" s="27">
        <v>10500</v>
      </c>
      <c r="W9" s="5"/>
    </row>
    <row r="10" spans="1:23" ht="23.25" customHeight="1" x14ac:dyDescent="0.25">
      <c r="A10" s="1">
        <v>123</v>
      </c>
      <c r="B10" s="29"/>
      <c r="C10" s="30" t="s">
        <v>16</v>
      </c>
      <c r="D10" s="31">
        <f>E10+F10</f>
        <v>316345.7</v>
      </c>
      <c r="E10" s="31">
        <f t="shared" si="0"/>
        <v>251345.7</v>
      </c>
      <c r="F10" s="31">
        <f t="shared" si="0"/>
        <v>65000</v>
      </c>
      <c r="G10" s="22"/>
      <c r="H10" s="31">
        <f t="shared" si="1"/>
        <v>137514</v>
      </c>
      <c r="I10" s="31">
        <v>137514</v>
      </c>
      <c r="J10" s="31">
        <f>SUM(J4:J9)</f>
        <v>0</v>
      </c>
      <c r="K10" s="22"/>
      <c r="L10" s="31">
        <f>SUM(L4:L9)</f>
        <v>30832</v>
      </c>
      <c r="M10" s="31">
        <f>SUM(M4:M9)</f>
        <v>30832</v>
      </c>
      <c r="N10" s="32">
        <f>SUM(N4:N9)</f>
        <v>0</v>
      </c>
      <c r="O10" s="22"/>
      <c r="P10" s="33">
        <f>SUM(P4:P9)</f>
        <v>40698</v>
      </c>
      <c r="Q10" s="31">
        <f>SUM(Q4:Q9)</f>
        <v>40698</v>
      </c>
      <c r="R10" s="32">
        <f>SUM(R4:R9)</f>
        <v>0</v>
      </c>
      <c r="S10" s="22"/>
      <c r="T10" s="33">
        <f>SUM(T4:T9)</f>
        <v>107301.7</v>
      </c>
      <c r="U10" s="31">
        <f>SUM(U4:U9)</f>
        <v>42301.7</v>
      </c>
      <c r="V10" s="32">
        <f>SUM(V4:V9)</f>
        <v>65000</v>
      </c>
      <c r="W10" s="5"/>
    </row>
    <row r="11" spans="1:23" ht="23.25" customHeight="1" x14ac:dyDescent="0.25">
      <c r="B11" s="19">
        <v>7</v>
      </c>
      <c r="C11" s="20" t="s">
        <v>17</v>
      </c>
      <c r="D11" s="21">
        <f>H11+L11+P11+T11</f>
        <v>15346.85</v>
      </c>
      <c r="E11" s="21">
        <f>I11+M11+Q11+U11</f>
        <v>13346.85</v>
      </c>
      <c r="F11" s="21">
        <f t="shared" si="0"/>
        <v>2000</v>
      </c>
      <c r="G11" s="22"/>
      <c r="H11" s="21">
        <f t="shared" si="1"/>
        <v>0</v>
      </c>
      <c r="I11" s="23"/>
      <c r="J11" s="24">
        <v>0</v>
      </c>
      <c r="K11" s="22"/>
      <c r="L11" s="21">
        <f>M11+N11</f>
        <v>3000</v>
      </c>
      <c r="M11" s="23">
        <v>3000</v>
      </c>
      <c r="N11" s="25">
        <v>0</v>
      </c>
      <c r="O11" s="22"/>
      <c r="P11" s="26">
        <f>Q11+R11</f>
        <v>5086</v>
      </c>
      <c r="Q11" s="23">
        <v>5086</v>
      </c>
      <c r="R11" s="25">
        <v>0</v>
      </c>
      <c r="S11" s="22"/>
      <c r="T11" s="26">
        <f>U11+V11</f>
        <v>7260.85</v>
      </c>
      <c r="U11" s="23">
        <v>5260.85</v>
      </c>
      <c r="V11" s="27">
        <v>2000</v>
      </c>
      <c r="W11" s="5"/>
    </row>
    <row r="12" spans="1:23" ht="23.25" customHeight="1" x14ac:dyDescent="0.25">
      <c r="B12" s="19">
        <v>8</v>
      </c>
      <c r="C12" s="20" t="s">
        <v>18</v>
      </c>
      <c r="D12" s="21">
        <f>H12+L12+P12+T12</f>
        <v>40083.1</v>
      </c>
      <c r="E12" s="21">
        <f t="shared" si="0"/>
        <v>22083.1</v>
      </c>
      <c r="F12" s="21">
        <f t="shared" si="0"/>
        <v>18000</v>
      </c>
      <c r="G12" s="22"/>
      <c r="H12" s="21">
        <f t="shared" si="1"/>
        <v>0</v>
      </c>
      <c r="I12" s="23"/>
      <c r="J12" s="24">
        <v>0</v>
      </c>
      <c r="K12" s="22"/>
      <c r="L12" s="21">
        <f>M12+N12</f>
        <v>5936</v>
      </c>
      <c r="M12" s="23">
        <v>5936</v>
      </c>
      <c r="N12" s="25">
        <v>0</v>
      </c>
      <c r="O12" s="22"/>
      <c r="P12" s="26">
        <f>Q12+R12</f>
        <v>5414</v>
      </c>
      <c r="Q12" s="23">
        <v>5414</v>
      </c>
      <c r="R12" s="25">
        <v>0</v>
      </c>
      <c r="S12" s="22"/>
      <c r="T12" s="26">
        <f>U12+V12</f>
        <v>28733.1</v>
      </c>
      <c r="U12" s="23">
        <v>10733.1</v>
      </c>
      <c r="V12" s="27">
        <v>18000</v>
      </c>
      <c r="W12" s="5"/>
    </row>
    <row r="13" spans="1:23" ht="23.25" customHeight="1" x14ac:dyDescent="0.25">
      <c r="B13" s="19">
        <v>9</v>
      </c>
      <c r="C13" s="20" t="s">
        <v>19</v>
      </c>
      <c r="D13" s="21">
        <f>H13+L13+P13+T13</f>
        <v>23536.05</v>
      </c>
      <c r="E13" s="21">
        <f t="shared" si="0"/>
        <v>14036.05</v>
      </c>
      <c r="F13" s="21">
        <f t="shared" si="0"/>
        <v>9500</v>
      </c>
      <c r="G13" s="22"/>
      <c r="H13" s="21">
        <f t="shared" si="1"/>
        <v>0</v>
      </c>
      <c r="I13" s="23"/>
      <c r="J13" s="24">
        <v>0</v>
      </c>
      <c r="K13" s="22"/>
      <c r="L13" s="21">
        <f>M13+N13</f>
        <v>4000</v>
      </c>
      <c r="M13" s="23">
        <v>4000</v>
      </c>
      <c r="N13" s="25">
        <v>0</v>
      </c>
      <c r="O13" s="22"/>
      <c r="P13" s="26">
        <f>Q13+R13</f>
        <v>4694</v>
      </c>
      <c r="Q13" s="23">
        <v>4694</v>
      </c>
      <c r="R13" s="25">
        <v>0</v>
      </c>
      <c r="S13" s="22"/>
      <c r="T13" s="26">
        <f>U13+V13</f>
        <v>14842.05</v>
      </c>
      <c r="U13" s="23">
        <v>5342.05</v>
      </c>
      <c r="V13" s="27">
        <v>9500</v>
      </c>
      <c r="W13" s="5"/>
    </row>
    <row r="14" spans="1:23" ht="23.25" customHeight="1" x14ac:dyDescent="0.25">
      <c r="B14" s="19">
        <v>10</v>
      </c>
      <c r="C14" s="20" t="s">
        <v>20</v>
      </c>
      <c r="D14" s="21">
        <f>H14+L14+P14+T14</f>
        <v>13554.2</v>
      </c>
      <c r="E14" s="21">
        <f t="shared" si="0"/>
        <v>12054.2</v>
      </c>
      <c r="F14" s="21">
        <f t="shared" si="0"/>
        <v>1500</v>
      </c>
      <c r="G14" s="22"/>
      <c r="H14" s="21">
        <f t="shared" si="1"/>
        <v>0</v>
      </c>
      <c r="I14" s="23"/>
      <c r="J14" s="24">
        <v>0</v>
      </c>
      <c r="K14" s="22"/>
      <c r="L14" s="21">
        <f>M14+N14</f>
        <v>2991</v>
      </c>
      <c r="M14" s="23">
        <v>2991</v>
      </c>
      <c r="N14" s="25">
        <v>0</v>
      </c>
      <c r="O14" s="22"/>
      <c r="P14" s="26">
        <f>Q14+R14</f>
        <v>4593</v>
      </c>
      <c r="Q14" s="23">
        <v>4593</v>
      </c>
      <c r="R14" s="25">
        <v>0</v>
      </c>
      <c r="S14" s="22"/>
      <c r="T14" s="26">
        <f>U14+V14</f>
        <v>5970.2</v>
      </c>
      <c r="U14" s="23">
        <v>4470.2</v>
      </c>
      <c r="V14" s="27">
        <v>1500</v>
      </c>
      <c r="W14" s="5"/>
    </row>
    <row r="15" spans="1:23" ht="23.25" customHeight="1" x14ac:dyDescent="0.25">
      <c r="B15" s="29"/>
      <c r="C15" s="29" t="s">
        <v>21</v>
      </c>
      <c r="D15" s="31">
        <f>E15+F15</f>
        <v>161039.20000000001</v>
      </c>
      <c r="E15" s="31">
        <f>I15+M15+Q15+U15</f>
        <v>130039.2</v>
      </c>
      <c r="F15" s="31">
        <f t="shared" si="0"/>
        <v>31000</v>
      </c>
      <c r="G15" s="22"/>
      <c r="H15" s="31">
        <f>I15+J15</f>
        <v>68519</v>
      </c>
      <c r="I15" s="31">
        <v>68519</v>
      </c>
      <c r="J15" s="31">
        <f>SUM(J11:J14)</f>
        <v>0</v>
      </c>
      <c r="K15" s="22"/>
      <c r="L15" s="31">
        <f>SUM(L11:L14)</f>
        <v>15927</v>
      </c>
      <c r="M15" s="31">
        <f>SUM(M11:M14)</f>
        <v>15927</v>
      </c>
      <c r="N15" s="32">
        <f>SUM(N11:N14)</f>
        <v>0</v>
      </c>
      <c r="O15" s="22"/>
      <c r="P15" s="33">
        <f>SUM(P11:P14)</f>
        <v>19787</v>
      </c>
      <c r="Q15" s="31">
        <f>SUM(Q11:Q14)</f>
        <v>19787</v>
      </c>
      <c r="R15" s="32">
        <f>SUM(R11:R14)</f>
        <v>0</v>
      </c>
      <c r="S15" s="22"/>
      <c r="T15" s="33">
        <f>SUM(T11:T14)</f>
        <v>56806.2</v>
      </c>
      <c r="U15" s="31">
        <f>SUM(U11:U14)</f>
        <v>25806.2</v>
      </c>
      <c r="V15" s="32">
        <f>SUM(V11:V14)</f>
        <v>31000</v>
      </c>
      <c r="W15" s="5"/>
    </row>
    <row r="16" spans="1:23" ht="23.25" customHeight="1" x14ac:dyDescent="0.25">
      <c r="B16" s="19">
        <v>11</v>
      </c>
      <c r="C16" s="20" t="s">
        <v>22</v>
      </c>
      <c r="D16" s="21">
        <f t="shared" ref="D16:F31" si="5">H16+L16+P16+T16</f>
        <v>10883.6</v>
      </c>
      <c r="E16" s="21">
        <f t="shared" si="0"/>
        <v>10883.2</v>
      </c>
      <c r="F16" s="24">
        <f t="shared" si="0"/>
        <v>0.4</v>
      </c>
      <c r="G16" s="22"/>
      <c r="H16" s="21">
        <f t="shared" ref="H16:H23" si="6">I16+J16</f>
        <v>0.1</v>
      </c>
      <c r="I16" s="23"/>
      <c r="J16" s="24">
        <v>0.1</v>
      </c>
      <c r="K16" s="22"/>
      <c r="L16" s="21">
        <f t="shared" ref="L16:L23" si="7">M16+N16</f>
        <v>1556.1</v>
      </c>
      <c r="M16" s="23">
        <v>1556</v>
      </c>
      <c r="N16" s="25">
        <v>0.1</v>
      </c>
      <c r="O16" s="22"/>
      <c r="P16" s="26">
        <f t="shared" ref="P16:P23" si="8">Q16+R16</f>
        <v>5207.1000000000004</v>
      </c>
      <c r="Q16" s="23">
        <v>5207</v>
      </c>
      <c r="R16" s="25">
        <v>0.1</v>
      </c>
      <c r="S16" s="22"/>
      <c r="T16" s="26">
        <f t="shared" ref="T16:T23" si="9">U16+V16</f>
        <v>4120.3</v>
      </c>
      <c r="U16" s="23">
        <v>4120.2</v>
      </c>
      <c r="V16" s="25">
        <v>0.1</v>
      </c>
      <c r="W16" s="5"/>
    </row>
    <row r="17" spans="2:23" ht="23.25" customHeight="1" x14ac:dyDescent="0.25">
      <c r="B17" s="19">
        <v>12</v>
      </c>
      <c r="C17" s="20" t="s">
        <v>23</v>
      </c>
      <c r="D17" s="21">
        <f t="shared" si="5"/>
        <v>15236.2</v>
      </c>
      <c r="E17" s="21">
        <f t="shared" si="0"/>
        <v>15235.8</v>
      </c>
      <c r="F17" s="24">
        <f t="shared" si="0"/>
        <v>0.4</v>
      </c>
      <c r="G17" s="22"/>
      <c r="H17" s="21">
        <f t="shared" si="6"/>
        <v>0.1</v>
      </c>
      <c r="I17" s="23"/>
      <c r="J17" s="24">
        <v>0.1</v>
      </c>
      <c r="K17" s="22"/>
      <c r="L17" s="21">
        <f t="shared" si="7"/>
        <v>1125.0999999999999</v>
      </c>
      <c r="M17" s="23">
        <v>1125</v>
      </c>
      <c r="N17" s="25">
        <v>0.1</v>
      </c>
      <c r="O17" s="22"/>
      <c r="P17" s="26">
        <f t="shared" si="8"/>
        <v>6401.1</v>
      </c>
      <c r="Q17" s="23">
        <v>6401</v>
      </c>
      <c r="R17" s="25">
        <v>0.1</v>
      </c>
      <c r="S17" s="22"/>
      <c r="T17" s="26">
        <f t="shared" si="9"/>
        <v>7709.9000000000005</v>
      </c>
      <c r="U17" s="23">
        <v>7709.8</v>
      </c>
      <c r="V17" s="25">
        <v>0.1</v>
      </c>
      <c r="W17" s="5"/>
    </row>
    <row r="18" spans="2:23" ht="23.25" customHeight="1" x14ac:dyDescent="0.25">
      <c r="B18" s="19">
        <v>13</v>
      </c>
      <c r="C18" s="20" t="s">
        <v>24</v>
      </c>
      <c r="D18" s="21">
        <f t="shared" si="5"/>
        <v>27931.55</v>
      </c>
      <c r="E18" s="21">
        <f t="shared" si="0"/>
        <v>27931.15</v>
      </c>
      <c r="F18" s="24">
        <f t="shared" si="0"/>
        <v>0.4</v>
      </c>
      <c r="G18" s="22"/>
      <c r="H18" s="21">
        <f t="shared" si="6"/>
        <v>0.1</v>
      </c>
      <c r="I18" s="23"/>
      <c r="J18" s="24">
        <v>0.1</v>
      </c>
      <c r="K18" s="22"/>
      <c r="L18" s="21">
        <f t="shared" si="7"/>
        <v>4000.1</v>
      </c>
      <c r="M18" s="23">
        <v>4000</v>
      </c>
      <c r="N18" s="25">
        <v>0.1</v>
      </c>
      <c r="O18" s="22"/>
      <c r="P18" s="26">
        <f t="shared" si="8"/>
        <v>10810.1</v>
      </c>
      <c r="Q18" s="23">
        <v>10810</v>
      </c>
      <c r="R18" s="25">
        <v>0.1</v>
      </c>
      <c r="S18" s="22"/>
      <c r="T18" s="26">
        <f t="shared" si="9"/>
        <v>13121.25</v>
      </c>
      <c r="U18" s="23">
        <v>13121.15</v>
      </c>
      <c r="V18" s="25">
        <v>0.1</v>
      </c>
      <c r="W18" s="5"/>
    </row>
    <row r="19" spans="2:23" ht="23.25" customHeight="1" x14ac:dyDescent="0.25">
      <c r="B19" s="19">
        <v>14</v>
      </c>
      <c r="C19" s="20" t="s">
        <v>25</v>
      </c>
      <c r="D19" s="21">
        <f t="shared" si="5"/>
        <v>10994.1</v>
      </c>
      <c r="E19" s="21">
        <f t="shared" si="0"/>
        <v>10993.7</v>
      </c>
      <c r="F19" s="24">
        <f t="shared" si="0"/>
        <v>0.4</v>
      </c>
      <c r="G19" s="22"/>
      <c r="H19" s="21">
        <f t="shared" si="6"/>
        <v>0.1</v>
      </c>
      <c r="I19" s="23"/>
      <c r="J19" s="24">
        <v>0.1</v>
      </c>
      <c r="K19" s="22"/>
      <c r="L19" s="21">
        <f t="shared" si="7"/>
        <v>3214.1</v>
      </c>
      <c r="M19" s="23">
        <v>3214</v>
      </c>
      <c r="N19" s="25">
        <v>0.1</v>
      </c>
      <c r="O19" s="22"/>
      <c r="P19" s="26">
        <f t="shared" si="8"/>
        <v>4209.1000000000004</v>
      </c>
      <c r="Q19" s="23">
        <v>4209</v>
      </c>
      <c r="R19" s="25">
        <v>0.1</v>
      </c>
      <c r="S19" s="22"/>
      <c r="T19" s="26">
        <f t="shared" si="9"/>
        <v>3570.7999999999997</v>
      </c>
      <c r="U19" s="23">
        <v>3570.7</v>
      </c>
      <c r="V19" s="25">
        <v>0.1</v>
      </c>
      <c r="W19" s="5"/>
    </row>
    <row r="20" spans="2:23" ht="23.25" customHeight="1" x14ac:dyDescent="0.25">
      <c r="B20" s="19">
        <v>15</v>
      </c>
      <c r="C20" s="20" t="s">
        <v>26</v>
      </c>
      <c r="D20" s="21">
        <f t="shared" si="5"/>
        <v>13485.099999999999</v>
      </c>
      <c r="E20" s="21">
        <f t="shared" si="5"/>
        <v>13484.7</v>
      </c>
      <c r="F20" s="24">
        <f t="shared" si="5"/>
        <v>0.4</v>
      </c>
      <c r="G20" s="22"/>
      <c r="H20" s="21">
        <f t="shared" si="6"/>
        <v>0.1</v>
      </c>
      <c r="I20" s="23"/>
      <c r="J20" s="24">
        <v>0.1</v>
      </c>
      <c r="K20" s="22"/>
      <c r="L20" s="21">
        <f t="shared" si="7"/>
        <v>1363.1</v>
      </c>
      <c r="M20" s="23">
        <v>1363</v>
      </c>
      <c r="N20" s="25">
        <v>0.1</v>
      </c>
      <c r="O20" s="22"/>
      <c r="P20" s="26">
        <f t="shared" si="8"/>
        <v>7914.1</v>
      </c>
      <c r="Q20" s="23">
        <v>7914</v>
      </c>
      <c r="R20" s="25">
        <v>0.1</v>
      </c>
      <c r="S20" s="22"/>
      <c r="T20" s="26">
        <f t="shared" si="9"/>
        <v>4207.8</v>
      </c>
      <c r="U20" s="23">
        <v>4207.7</v>
      </c>
      <c r="V20" s="25">
        <v>0.1</v>
      </c>
      <c r="W20" s="5"/>
    </row>
    <row r="21" spans="2:23" ht="23.25" customHeight="1" x14ac:dyDescent="0.25">
      <c r="B21" s="19">
        <v>16</v>
      </c>
      <c r="C21" s="20" t="s">
        <v>27</v>
      </c>
      <c r="D21" s="21">
        <f t="shared" si="5"/>
        <v>11939.849999999999</v>
      </c>
      <c r="E21" s="21">
        <f t="shared" si="5"/>
        <v>11939.45</v>
      </c>
      <c r="F21" s="24">
        <f t="shared" si="5"/>
        <v>0.4</v>
      </c>
      <c r="G21" s="22"/>
      <c r="H21" s="21">
        <f t="shared" si="6"/>
        <v>0.1</v>
      </c>
      <c r="I21" s="23"/>
      <c r="J21" s="24">
        <v>0.1</v>
      </c>
      <c r="K21" s="22"/>
      <c r="L21" s="21">
        <f t="shared" si="7"/>
        <v>3987.1</v>
      </c>
      <c r="M21" s="23">
        <v>3987</v>
      </c>
      <c r="N21" s="25">
        <v>0.1</v>
      </c>
      <c r="O21" s="22"/>
      <c r="P21" s="26">
        <f t="shared" si="8"/>
        <v>3295.1</v>
      </c>
      <c r="Q21" s="23">
        <v>3295</v>
      </c>
      <c r="R21" s="25">
        <v>0.1</v>
      </c>
      <c r="S21" s="22"/>
      <c r="T21" s="26">
        <f t="shared" si="9"/>
        <v>4657.55</v>
      </c>
      <c r="U21" s="23">
        <v>4657.45</v>
      </c>
      <c r="V21" s="25">
        <v>0.1</v>
      </c>
      <c r="W21" s="5"/>
    </row>
    <row r="22" spans="2:23" ht="23.25" customHeight="1" x14ac:dyDescent="0.25">
      <c r="B22" s="19">
        <v>17</v>
      </c>
      <c r="C22" s="20" t="s">
        <v>28</v>
      </c>
      <c r="D22" s="21">
        <f t="shared" si="5"/>
        <v>12264.400000000001</v>
      </c>
      <c r="E22" s="21">
        <f t="shared" si="5"/>
        <v>12264</v>
      </c>
      <c r="F22" s="24">
        <f t="shared" si="5"/>
        <v>0.4</v>
      </c>
      <c r="G22" s="22"/>
      <c r="H22" s="21">
        <f t="shared" si="6"/>
        <v>0.1</v>
      </c>
      <c r="I22" s="23"/>
      <c r="J22" s="24">
        <v>0.1</v>
      </c>
      <c r="K22" s="22"/>
      <c r="L22" s="21">
        <f t="shared" si="7"/>
        <v>0.1</v>
      </c>
      <c r="M22" s="23">
        <v>0</v>
      </c>
      <c r="N22" s="25">
        <v>0.1</v>
      </c>
      <c r="O22" s="22"/>
      <c r="P22" s="26">
        <f t="shared" si="8"/>
        <v>4571.1000000000004</v>
      </c>
      <c r="Q22" s="23">
        <v>4571</v>
      </c>
      <c r="R22" s="25">
        <v>0.1</v>
      </c>
      <c r="S22" s="22"/>
      <c r="T22" s="26">
        <f t="shared" si="9"/>
        <v>7693.1</v>
      </c>
      <c r="U22" s="23">
        <v>7693</v>
      </c>
      <c r="V22" s="25">
        <v>0.1</v>
      </c>
      <c r="W22" s="5"/>
    </row>
    <row r="23" spans="2:23" ht="23.25" customHeight="1" x14ac:dyDescent="0.25">
      <c r="B23" s="19">
        <v>18</v>
      </c>
      <c r="C23" s="20" t="s">
        <v>29</v>
      </c>
      <c r="D23" s="21">
        <f t="shared" si="5"/>
        <v>19762.8</v>
      </c>
      <c r="E23" s="21">
        <f t="shared" si="5"/>
        <v>19762.400000000001</v>
      </c>
      <c r="F23" s="24">
        <f t="shared" si="5"/>
        <v>0.4</v>
      </c>
      <c r="G23" s="22"/>
      <c r="H23" s="21">
        <f t="shared" si="6"/>
        <v>0.1</v>
      </c>
      <c r="I23" s="23"/>
      <c r="J23" s="24">
        <v>0.1</v>
      </c>
      <c r="K23" s="22"/>
      <c r="L23" s="21">
        <f t="shared" si="7"/>
        <v>1050.0999999999999</v>
      </c>
      <c r="M23" s="23">
        <v>1050</v>
      </c>
      <c r="N23" s="25">
        <v>0.1</v>
      </c>
      <c r="O23" s="22"/>
      <c r="P23" s="26">
        <f t="shared" si="8"/>
        <v>7028.1</v>
      </c>
      <c r="Q23" s="23">
        <v>7028</v>
      </c>
      <c r="R23" s="25">
        <v>0.1</v>
      </c>
      <c r="S23" s="22"/>
      <c r="T23" s="26">
        <f t="shared" si="9"/>
        <v>11684.5</v>
      </c>
      <c r="U23" s="23">
        <v>11684.4</v>
      </c>
      <c r="V23" s="25">
        <v>0.1</v>
      </c>
      <c r="W23" s="5"/>
    </row>
    <row r="24" spans="2:23" ht="23.25" customHeight="1" x14ac:dyDescent="0.25">
      <c r="B24" s="29"/>
      <c r="C24" s="29" t="s">
        <v>30</v>
      </c>
      <c r="D24" s="31">
        <f>E24+F24</f>
        <v>228663.6</v>
      </c>
      <c r="E24" s="31">
        <f t="shared" si="5"/>
        <v>228660.4</v>
      </c>
      <c r="F24" s="31">
        <f t="shared" si="5"/>
        <v>3.1999999999999997</v>
      </c>
      <c r="G24" s="22"/>
      <c r="H24" s="31">
        <f>I24+J24</f>
        <v>106166.8</v>
      </c>
      <c r="I24" s="31">
        <v>106166</v>
      </c>
      <c r="J24" s="31">
        <f>SUM(J16:J23)</f>
        <v>0.79999999999999993</v>
      </c>
      <c r="K24" s="22"/>
      <c r="L24" s="31">
        <f>SUM(L16:L23)</f>
        <v>16295.800000000001</v>
      </c>
      <c r="M24" s="31">
        <f>SUM(M16:M23)</f>
        <v>16295</v>
      </c>
      <c r="N24" s="32">
        <f>SUM(N16:N23)</f>
        <v>0.79999999999999993</v>
      </c>
      <c r="O24" s="22"/>
      <c r="P24" s="33">
        <f>SUM(P16:P23)</f>
        <v>49435.799999999996</v>
      </c>
      <c r="Q24" s="31">
        <f>SUM(Q16:Q23)</f>
        <v>49435</v>
      </c>
      <c r="R24" s="32">
        <f>SUM(R16:R23)</f>
        <v>0.79999999999999993</v>
      </c>
      <c r="S24" s="22"/>
      <c r="T24" s="33">
        <f>SUM(T16:T23)</f>
        <v>56765.2</v>
      </c>
      <c r="U24" s="31">
        <f>SUM(U16:U23)</f>
        <v>56764.4</v>
      </c>
      <c r="V24" s="32">
        <f>SUM(V16:V23)</f>
        <v>0.79999999999999993</v>
      </c>
      <c r="W24" s="5"/>
    </row>
    <row r="25" spans="2:23" ht="23.25" customHeight="1" x14ac:dyDescent="0.25">
      <c r="B25" s="19">
        <v>19</v>
      </c>
      <c r="C25" s="20" t="s">
        <v>31</v>
      </c>
      <c r="D25" s="21">
        <f t="shared" ref="D25:D31" si="10">H25+L25+P25+T25</f>
        <v>842.55</v>
      </c>
      <c r="E25" s="21">
        <f t="shared" si="5"/>
        <v>842.15</v>
      </c>
      <c r="F25" s="24">
        <f t="shared" si="5"/>
        <v>0.4</v>
      </c>
      <c r="G25" s="22"/>
      <c r="H25" s="21">
        <f t="shared" ref="H25:H64" si="11">I25+J25</f>
        <v>0.1</v>
      </c>
      <c r="I25" s="23"/>
      <c r="J25" s="24">
        <v>0.1</v>
      </c>
      <c r="K25" s="22"/>
      <c r="L25" s="21">
        <f t="shared" ref="L25:L31" si="12">M25+N25</f>
        <v>0.1</v>
      </c>
      <c r="M25" s="23"/>
      <c r="N25" s="25">
        <v>0.1</v>
      </c>
      <c r="O25" s="22"/>
      <c r="P25" s="26">
        <f t="shared" ref="P25:P31" si="13">Q25+R25</f>
        <v>496.1</v>
      </c>
      <c r="Q25" s="23">
        <v>496</v>
      </c>
      <c r="R25" s="25">
        <v>0.1</v>
      </c>
      <c r="S25" s="22"/>
      <c r="T25" s="26">
        <f t="shared" ref="T25:T31" si="14">U25+V25</f>
        <v>346.25</v>
      </c>
      <c r="U25" s="23">
        <v>346.15</v>
      </c>
      <c r="V25" s="25">
        <v>0.1</v>
      </c>
      <c r="W25" s="5"/>
    </row>
    <row r="26" spans="2:23" ht="23.25" customHeight="1" x14ac:dyDescent="0.25">
      <c r="B26" s="19">
        <v>20</v>
      </c>
      <c r="C26" s="20" t="s">
        <v>32</v>
      </c>
      <c r="D26" s="21">
        <f t="shared" si="10"/>
        <v>16954.900000000001</v>
      </c>
      <c r="E26" s="21">
        <f t="shared" si="5"/>
        <v>16954.5</v>
      </c>
      <c r="F26" s="24">
        <f t="shared" si="5"/>
        <v>0.4</v>
      </c>
      <c r="G26" s="22"/>
      <c r="H26" s="21">
        <f t="shared" si="11"/>
        <v>0.1</v>
      </c>
      <c r="I26" s="23"/>
      <c r="J26" s="24">
        <v>0.1</v>
      </c>
      <c r="K26" s="22"/>
      <c r="L26" s="21">
        <f t="shared" si="12"/>
        <v>0.1</v>
      </c>
      <c r="M26" s="23"/>
      <c r="N26" s="25">
        <v>0.1</v>
      </c>
      <c r="O26" s="22"/>
      <c r="P26" s="26">
        <f t="shared" si="13"/>
        <v>4960.1000000000004</v>
      </c>
      <c r="Q26" s="23">
        <v>4960</v>
      </c>
      <c r="R26" s="25">
        <v>0.1</v>
      </c>
      <c r="S26" s="22"/>
      <c r="T26" s="26">
        <f t="shared" si="14"/>
        <v>11994.6</v>
      </c>
      <c r="U26" s="23">
        <v>11994.5</v>
      </c>
      <c r="V26" s="25">
        <v>0.1</v>
      </c>
      <c r="W26" s="5"/>
    </row>
    <row r="27" spans="2:23" ht="23.25" customHeight="1" x14ac:dyDescent="0.25">
      <c r="B27" s="19">
        <v>21</v>
      </c>
      <c r="C27" s="20" t="s">
        <v>33</v>
      </c>
      <c r="D27" s="21">
        <f t="shared" si="10"/>
        <v>7560.15</v>
      </c>
      <c r="E27" s="21">
        <f t="shared" si="5"/>
        <v>7559.75</v>
      </c>
      <c r="F27" s="24">
        <f t="shared" si="5"/>
        <v>0.4</v>
      </c>
      <c r="G27" s="22"/>
      <c r="H27" s="21">
        <f t="shared" si="11"/>
        <v>0.1</v>
      </c>
      <c r="I27" s="23"/>
      <c r="J27" s="24">
        <v>0.1</v>
      </c>
      <c r="K27" s="22"/>
      <c r="L27" s="21">
        <f t="shared" si="12"/>
        <v>0.1</v>
      </c>
      <c r="M27" s="23"/>
      <c r="N27" s="25">
        <v>0.1</v>
      </c>
      <c r="O27" s="22"/>
      <c r="P27" s="26">
        <f t="shared" si="13"/>
        <v>3512.1</v>
      </c>
      <c r="Q27" s="23">
        <v>3512</v>
      </c>
      <c r="R27" s="25">
        <v>0.1</v>
      </c>
      <c r="S27" s="22"/>
      <c r="T27" s="26">
        <f t="shared" si="14"/>
        <v>4047.85</v>
      </c>
      <c r="U27" s="23">
        <v>4047.75</v>
      </c>
      <c r="V27" s="25">
        <v>0.1</v>
      </c>
      <c r="W27" s="5"/>
    </row>
    <row r="28" spans="2:23" ht="23.25" customHeight="1" x14ac:dyDescent="0.25">
      <c r="B28" s="19">
        <v>22</v>
      </c>
      <c r="C28" s="20" t="s">
        <v>34</v>
      </c>
      <c r="D28" s="21">
        <f t="shared" si="10"/>
        <v>18066.800000000003</v>
      </c>
      <c r="E28" s="21">
        <f t="shared" si="5"/>
        <v>18066.400000000001</v>
      </c>
      <c r="F28" s="24">
        <f t="shared" si="5"/>
        <v>0.4</v>
      </c>
      <c r="G28" s="22"/>
      <c r="H28" s="21">
        <f t="shared" si="11"/>
        <v>0.1</v>
      </c>
      <c r="I28" s="23"/>
      <c r="J28" s="24">
        <v>0.1</v>
      </c>
      <c r="K28" s="22"/>
      <c r="L28" s="21">
        <f t="shared" si="12"/>
        <v>0.1</v>
      </c>
      <c r="M28" s="23"/>
      <c r="N28" s="25">
        <v>0.1</v>
      </c>
      <c r="O28" s="22"/>
      <c r="P28" s="26">
        <f t="shared" si="13"/>
        <v>8356.1</v>
      </c>
      <c r="Q28" s="23">
        <v>8356</v>
      </c>
      <c r="R28" s="25">
        <v>0.1</v>
      </c>
      <c r="S28" s="22"/>
      <c r="T28" s="26">
        <f t="shared" si="14"/>
        <v>9710.5</v>
      </c>
      <c r="U28" s="23">
        <v>9710.4</v>
      </c>
      <c r="V28" s="25">
        <v>0.1</v>
      </c>
      <c r="W28" s="5"/>
    </row>
    <row r="29" spans="2:23" ht="23.25" customHeight="1" x14ac:dyDescent="0.25">
      <c r="B29" s="19">
        <v>23</v>
      </c>
      <c r="C29" s="20" t="s">
        <v>35</v>
      </c>
      <c r="D29" s="21">
        <f t="shared" si="10"/>
        <v>16280.7</v>
      </c>
      <c r="E29" s="21">
        <f t="shared" si="5"/>
        <v>16280.3</v>
      </c>
      <c r="F29" s="24">
        <f t="shared" si="5"/>
        <v>0.4</v>
      </c>
      <c r="G29" s="22"/>
      <c r="H29" s="21">
        <f t="shared" si="11"/>
        <v>0.1</v>
      </c>
      <c r="I29" s="23"/>
      <c r="J29" s="24">
        <v>0.1</v>
      </c>
      <c r="K29" s="22"/>
      <c r="L29" s="21">
        <f t="shared" si="12"/>
        <v>0.1</v>
      </c>
      <c r="M29" s="23"/>
      <c r="N29" s="25">
        <v>0.1</v>
      </c>
      <c r="O29" s="22"/>
      <c r="P29" s="26">
        <f t="shared" si="13"/>
        <v>8126.1</v>
      </c>
      <c r="Q29" s="23">
        <v>8126</v>
      </c>
      <c r="R29" s="25">
        <v>0.1</v>
      </c>
      <c r="S29" s="22"/>
      <c r="T29" s="26">
        <f t="shared" si="14"/>
        <v>8154.4000000000005</v>
      </c>
      <c r="U29" s="23">
        <v>8154.3</v>
      </c>
      <c r="V29" s="25">
        <v>0.1</v>
      </c>
      <c r="W29" s="5"/>
    </row>
    <row r="30" spans="2:23" ht="23.25" customHeight="1" x14ac:dyDescent="0.25">
      <c r="B30" s="19">
        <v>24</v>
      </c>
      <c r="C30" s="20" t="s">
        <v>36</v>
      </c>
      <c r="D30" s="21">
        <f t="shared" si="10"/>
        <v>9786.0499999999993</v>
      </c>
      <c r="E30" s="21">
        <f t="shared" si="5"/>
        <v>9785.65</v>
      </c>
      <c r="F30" s="24">
        <f t="shared" si="5"/>
        <v>0.4</v>
      </c>
      <c r="G30" s="22"/>
      <c r="H30" s="21">
        <f t="shared" si="11"/>
        <v>0.1</v>
      </c>
      <c r="I30" s="23"/>
      <c r="J30" s="24">
        <v>0.1</v>
      </c>
      <c r="K30" s="22"/>
      <c r="L30" s="21">
        <f t="shared" si="12"/>
        <v>0.1</v>
      </c>
      <c r="M30" s="23"/>
      <c r="N30" s="25">
        <v>0.1</v>
      </c>
      <c r="O30" s="22"/>
      <c r="P30" s="26">
        <f t="shared" si="13"/>
        <v>2548.1</v>
      </c>
      <c r="Q30" s="23">
        <v>2548</v>
      </c>
      <c r="R30" s="25">
        <v>0.1</v>
      </c>
      <c r="S30" s="22"/>
      <c r="T30" s="26">
        <f t="shared" si="14"/>
        <v>7237.75</v>
      </c>
      <c r="U30" s="23">
        <v>7237.65</v>
      </c>
      <c r="V30" s="25">
        <v>0.1</v>
      </c>
      <c r="W30" s="5"/>
    </row>
    <row r="31" spans="2:23" ht="23.25" customHeight="1" x14ac:dyDescent="0.25">
      <c r="B31" s="19">
        <v>25</v>
      </c>
      <c r="C31" s="20" t="s">
        <v>37</v>
      </c>
      <c r="D31" s="21">
        <f t="shared" si="10"/>
        <v>17136.3</v>
      </c>
      <c r="E31" s="21">
        <f t="shared" si="5"/>
        <v>17135.900000000001</v>
      </c>
      <c r="F31" s="24">
        <f t="shared" si="5"/>
        <v>0.4</v>
      </c>
      <c r="G31" s="22"/>
      <c r="H31" s="21">
        <f t="shared" si="11"/>
        <v>0.1</v>
      </c>
      <c r="I31" s="23"/>
      <c r="J31" s="24">
        <v>0.1</v>
      </c>
      <c r="K31" s="22"/>
      <c r="L31" s="21">
        <f t="shared" si="12"/>
        <v>0.1</v>
      </c>
      <c r="M31" s="23"/>
      <c r="N31" s="25">
        <v>0.1</v>
      </c>
      <c r="O31" s="22"/>
      <c r="P31" s="26">
        <f t="shared" si="13"/>
        <v>4629.1000000000004</v>
      </c>
      <c r="Q31" s="23">
        <v>4629</v>
      </c>
      <c r="R31" s="25">
        <v>0.1</v>
      </c>
      <c r="S31" s="22"/>
      <c r="T31" s="26">
        <f t="shared" si="14"/>
        <v>12507</v>
      </c>
      <c r="U31" s="23">
        <v>12506.9</v>
      </c>
      <c r="V31" s="25">
        <v>0.1</v>
      </c>
      <c r="W31" s="5"/>
    </row>
    <row r="32" spans="2:23" ht="23.25" customHeight="1" x14ac:dyDescent="0.25">
      <c r="B32" s="29"/>
      <c r="C32" s="30" t="s">
        <v>38</v>
      </c>
      <c r="D32" s="31">
        <f>E32+F32</f>
        <v>226188.45</v>
      </c>
      <c r="E32" s="31">
        <f t="shared" ref="E32:G58" si="15">I32+M32+Q32+U32</f>
        <v>226185.65000000002</v>
      </c>
      <c r="F32" s="31">
        <f t="shared" si="15"/>
        <v>2.8</v>
      </c>
      <c r="G32" s="22"/>
      <c r="H32" s="31">
        <f t="shared" si="11"/>
        <v>139561.70000000001</v>
      </c>
      <c r="I32" s="31">
        <v>139561</v>
      </c>
      <c r="J32" s="31">
        <f>SUM(J25:J31)</f>
        <v>0.7</v>
      </c>
      <c r="K32" s="22"/>
      <c r="L32" s="31">
        <f>SUM(L25:L31)</f>
        <v>0.7</v>
      </c>
      <c r="M32" s="31">
        <f>SUM(M25:M31)</f>
        <v>0</v>
      </c>
      <c r="N32" s="32">
        <f>SUM(N25:N31)</f>
        <v>0.7</v>
      </c>
      <c r="O32" s="22"/>
      <c r="P32" s="33">
        <f>SUM(P25:P31)</f>
        <v>32627.699999999997</v>
      </c>
      <c r="Q32" s="31">
        <f>SUM(Q25:Q31)</f>
        <v>32627</v>
      </c>
      <c r="R32" s="32">
        <f>SUM(R25:R31)</f>
        <v>0.7</v>
      </c>
      <c r="S32" s="22"/>
      <c r="T32" s="33">
        <f>SUM(T25:T31)</f>
        <v>53998.35</v>
      </c>
      <c r="U32" s="31">
        <f>SUM(U25:U31)</f>
        <v>53997.650000000009</v>
      </c>
      <c r="V32" s="32">
        <f>SUM(V25:V31)</f>
        <v>0.7</v>
      </c>
      <c r="W32" s="5"/>
    </row>
    <row r="33" spans="2:23" ht="23.25" customHeight="1" x14ac:dyDescent="0.25">
      <c r="B33" s="19">
        <v>26</v>
      </c>
      <c r="C33" s="20" t="s">
        <v>39</v>
      </c>
      <c r="D33" s="21">
        <f>H33+L33+P33+T33</f>
        <v>8683.7999999999993</v>
      </c>
      <c r="E33" s="21">
        <f t="shared" si="15"/>
        <v>8683.4</v>
      </c>
      <c r="F33" s="24">
        <f t="shared" si="15"/>
        <v>0.4</v>
      </c>
      <c r="G33" s="22"/>
      <c r="H33" s="21">
        <f t="shared" si="11"/>
        <v>0.1</v>
      </c>
      <c r="I33" s="23"/>
      <c r="J33" s="24">
        <v>0.1</v>
      </c>
      <c r="K33" s="22"/>
      <c r="L33" s="21">
        <f>M33+N33</f>
        <v>870.1</v>
      </c>
      <c r="M33" s="23">
        <v>870</v>
      </c>
      <c r="N33" s="25">
        <v>0.1</v>
      </c>
      <c r="O33" s="22"/>
      <c r="P33" s="26">
        <f>Q33+R33</f>
        <v>3143.1</v>
      </c>
      <c r="Q33" s="23">
        <v>3143</v>
      </c>
      <c r="R33" s="25">
        <v>0.1</v>
      </c>
      <c r="S33" s="22"/>
      <c r="T33" s="26">
        <f>U33+V33</f>
        <v>4670.5</v>
      </c>
      <c r="U33" s="23">
        <v>4670.3999999999996</v>
      </c>
      <c r="V33" s="25">
        <v>0.1</v>
      </c>
      <c r="W33" s="5"/>
    </row>
    <row r="34" spans="2:23" ht="23.25" customHeight="1" x14ac:dyDescent="0.25">
      <c r="B34" s="19">
        <v>27</v>
      </c>
      <c r="C34" s="20" t="s">
        <v>40</v>
      </c>
      <c r="D34" s="21">
        <f>H34+L34+P34+T34</f>
        <v>4768.7999999999993</v>
      </c>
      <c r="E34" s="21">
        <f t="shared" si="15"/>
        <v>4768.3999999999996</v>
      </c>
      <c r="F34" s="24">
        <f t="shared" si="15"/>
        <v>0.4</v>
      </c>
      <c r="G34" s="22"/>
      <c r="H34" s="21">
        <f t="shared" si="11"/>
        <v>0.1</v>
      </c>
      <c r="I34" s="23"/>
      <c r="J34" s="24">
        <v>0.1</v>
      </c>
      <c r="K34" s="22"/>
      <c r="L34" s="21">
        <f>M34+N34</f>
        <v>1230.0999999999999</v>
      </c>
      <c r="M34" s="23">
        <v>1230</v>
      </c>
      <c r="N34" s="25">
        <v>0.1</v>
      </c>
      <c r="O34" s="22"/>
      <c r="P34" s="26">
        <f>Q34+R34</f>
        <v>1038.0999999999999</v>
      </c>
      <c r="Q34" s="23">
        <v>1038</v>
      </c>
      <c r="R34" s="25">
        <v>0.1</v>
      </c>
      <c r="S34" s="22"/>
      <c r="T34" s="26">
        <f>U34+V34</f>
        <v>2500.5</v>
      </c>
      <c r="U34" s="23">
        <v>2500.4</v>
      </c>
      <c r="V34" s="25">
        <v>0.1</v>
      </c>
      <c r="W34" s="5"/>
    </row>
    <row r="35" spans="2:23" ht="23.25" customHeight="1" x14ac:dyDescent="0.25">
      <c r="B35" s="19">
        <v>28</v>
      </c>
      <c r="C35" s="20" t="s">
        <v>41</v>
      </c>
      <c r="D35" s="21">
        <f>H35+L35+P35+T35</f>
        <v>2809.3999999999996</v>
      </c>
      <c r="E35" s="21">
        <f t="shared" si="15"/>
        <v>2809</v>
      </c>
      <c r="F35" s="24">
        <f t="shared" si="15"/>
        <v>0.4</v>
      </c>
      <c r="G35" s="22"/>
      <c r="H35" s="21">
        <f t="shared" si="11"/>
        <v>0.1</v>
      </c>
      <c r="I35" s="23"/>
      <c r="J35" s="24">
        <v>0.1</v>
      </c>
      <c r="K35" s="22"/>
      <c r="L35" s="21">
        <f>M35+N35</f>
        <v>1200.0999999999999</v>
      </c>
      <c r="M35" s="23">
        <v>1200</v>
      </c>
      <c r="N35" s="25">
        <v>0.1</v>
      </c>
      <c r="O35" s="22"/>
      <c r="P35" s="26">
        <f>Q35+R35</f>
        <v>300.10000000000002</v>
      </c>
      <c r="Q35" s="23">
        <v>300</v>
      </c>
      <c r="R35" s="25">
        <v>0.1</v>
      </c>
      <c r="S35" s="22"/>
      <c r="T35" s="26">
        <f>U35+V35</f>
        <v>1309.0999999999999</v>
      </c>
      <c r="U35" s="23">
        <v>1309</v>
      </c>
      <c r="V35" s="25">
        <v>0.1</v>
      </c>
      <c r="W35" s="5"/>
    </row>
    <row r="36" spans="2:23" ht="23.25" customHeight="1" x14ac:dyDescent="0.25">
      <c r="B36" s="19">
        <v>29</v>
      </c>
      <c r="C36" s="20" t="s">
        <v>42</v>
      </c>
      <c r="D36" s="21">
        <f>H36+L36+P36+T36</f>
        <v>6879.7999999999993</v>
      </c>
      <c r="E36" s="21">
        <f t="shared" si="15"/>
        <v>6879.4</v>
      </c>
      <c r="F36" s="24">
        <f t="shared" si="15"/>
        <v>0.4</v>
      </c>
      <c r="G36" s="22"/>
      <c r="H36" s="21">
        <f t="shared" si="11"/>
        <v>0.1</v>
      </c>
      <c r="I36" s="23"/>
      <c r="J36" s="24">
        <v>0.1</v>
      </c>
      <c r="K36" s="22"/>
      <c r="L36" s="21">
        <f>M36+N36</f>
        <v>1610.1</v>
      </c>
      <c r="M36" s="23">
        <v>1610</v>
      </c>
      <c r="N36" s="25">
        <v>0.1</v>
      </c>
      <c r="O36" s="22"/>
      <c r="P36" s="26">
        <f>Q36+R36</f>
        <v>1075.0999999999999</v>
      </c>
      <c r="Q36" s="23">
        <v>1075</v>
      </c>
      <c r="R36" s="25">
        <v>0.1</v>
      </c>
      <c r="S36" s="22"/>
      <c r="T36" s="26">
        <f>U36+V36</f>
        <v>4194.5</v>
      </c>
      <c r="U36" s="23">
        <v>4194.3999999999996</v>
      </c>
      <c r="V36" s="25">
        <v>0.1</v>
      </c>
      <c r="W36" s="5"/>
    </row>
    <row r="37" spans="2:23" ht="23.25" customHeight="1" x14ac:dyDescent="0.25">
      <c r="B37" s="29"/>
      <c r="C37" s="30" t="s">
        <v>43</v>
      </c>
      <c r="D37" s="31">
        <f>E37+F37</f>
        <v>49602.799999999996</v>
      </c>
      <c r="E37" s="31">
        <f t="shared" si="15"/>
        <v>49601.2</v>
      </c>
      <c r="F37" s="31">
        <f t="shared" si="15"/>
        <v>1.6</v>
      </c>
      <c r="G37" s="31">
        <f t="shared" si="15"/>
        <v>0</v>
      </c>
      <c r="H37" s="31">
        <f t="shared" si="11"/>
        <v>26461.4</v>
      </c>
      <c r="I37" s="31">
        <v>26461</v>
      </c>
      <c r="J37" s="31">
        <f>SUM(J33:J36)</f>
        <v>0.4</v>
      </c>
      <c r="K37" s="22"/>
      <c r="L37" s="31">
        <f>SUM(L33:L36)</f>
        <v>4910.3999999999996</v>
      </c>
      <c r="M37" s="31">
        <f>SUM(M33:M36)</f>
        <v>4910</v>
      </c>
      <c r="N37" s="32">
        <f>SUM(N33:N36)</f>
        <v>0.4</v>
      </c>
      <c r="O37" s="22"/>
      <c r="P37" s="33">
        <f>SUM(P33:P36)</f>
        <v>5556.4</v>
      </c>
      <c r="Q37" s="31">
        <f>SUM(Q33:Q36)</f>
        <v>5556</v>
      </c>
      <c r="R37" s="32">
        <f>SUM(R33:R36)</f>
        <v>0.4</v>
      </c>
      <c r="S37" s="22"/>
      <c r="T37" s="33">
        <f>SUM(T33:T36)</f>
        <v>12674.6</v>
      </c>
      <c r="U37" s="31">
        <f>SUM(U33:U36)</f>
        <v>12674.199999999999</v>
      </c>
      <c r="V37" s="32">
        <f>SUM(V33:V36)</f>
        <v>0.4</v>
      </c>
      <c r="W37" s="5"/>
    </row>
    <row r="38" spans="2:23" ht="23.25" customHeight="1" x14ac:dyDescent="0.25">
      <c r="B38" s="19">
        <v>30</v>
      </c>
      <c r="C38" s="20" t="s">
        <v>44</v>
      </c>
      <c r="D38" s="21">
        <f t="shared" ref="D38:D49" si="16">H38+L38+P38+T38</f>
        <v>15455.05</v>
      </c>
      <c r="E38" s="21">
        <f t="shared" si="15"/>
        <v>15454.65</v>
      </c>
      <c r="F38" s="24">
        <f t="shared" si="15"/>
        <v>0.4</v>
      </c>
      <c r="G38" s="22"/>
      <c r="H38" s="21">
        <f t="shared" si="11"/>
        <v>0.1</v>
      </c>
      <c r="I38" s="23"/>
      <c r="J38" s="24">
        <v>0.1</v>
      </c>
      <c r="K38" s="22"/>
      <c r="L38" s="21">
        <f t="shared" ref="L38:L49" si="17">M38+N38</f>
        <v>4000.1</v>
      </c>
      <c r="M38" s="23">
        <v>4000</v>
      </c>
      <c r="N38" s="25">
        <v>0.1</v>
      </c>
      <c r="O38" s="22"/>
      <c r="P38" s="26">
        <f t="shared" ref="P38:P49" si="18">Q38+R38</f>
        <v>6100.1</v>
      </c>
      <c r="Q38" s="23">
        <v>6100</v>
      </c>
      <c r="R38" s="25">
        <v>0.1</v>
      </c>
      <c r="S38" s="22"/>
      <c r="T38" s="26">
        <f t="shared" ref="T38:T49" si="19">U38+V38</f>
        <v>5354.75</v>
      </c>
      <c r="U38" s="23">
        <v>5354.65</v>
      </c>
      <c r="V38" s="25">
        <v>0.1</v>
      </c>
      <c r="W38" s="5"/>
    </row>
    <row r="39" spans="2:23" ht="23.25" customHeight="1" x14ac:dyDescent="0.25">
      <c r="B39" s="19">
        <v>31</v>
      </c>
      <c r="C39" s="20" t="s">
        <v>45</v>
      </c>
      <c r="D39" s="21">
        <f t="shared" si="16"/>
        <v>13012.400000000001</v>
      </c>
      <c r="E39" s="21">
        <f t="shared" si="15"/>
        <v>13012</v>
      </c>
      <c r="F39" s="24">
        <f t="shared" si="15"/>
        <v>0.4</v>
      </c>
      <c r="G39" s="22"/>
      <c r="H39" s="21">
        <f t="shared" si="11"/>
        <v>0.1</v>
      </c>
      <c r="I39" s="23"/>
      <c r="J39" s="24">
        <v>0.1</v>
      </c>
      <c r="K39" s="22"/>
      <c r="L39" s="21">
        <f t="shared" si="17"/>
        <v>4307.1000000000004</v>
      </c>
      <c r="M39" s="23">
        <v>4307</v>
      </c>
      <c r="N39" s="25">
        <v>0.1</v>
      </c>
      <c r="O39" s="22"/>
      <c r="P39" s="26">
        <f t="shared" si="18"/>
        <v>4589.1000000000004</v>
      </c>
      <c r="Q39" s="23">
        <v>4589</v>
      </c>
      <c r="R39" s="25">
        <v>0.1</v>
      </c>
      <c r="S39" s="22"/>
      <c r="T39" s="26">
        <f t="shared" si="19"/>
        <v>4116.1000000000004</v>
      </c>
      <c r="U39" s="23">
        <v>4116</v>
      </c>
      <c r="V39" s="25">
        <v>0.1</v>
      </c>
      <c r="W39" s="5"/>
    </row>
    <row r="40" spans="2:23" ht="23.25" customHeight="1" x14ac:dyDescent="0.25">
      <c r="B40" s="19">
        <v>32</v>
      </c>
      <c r="C40" s="20" t="s">
        <v>46</v>
      </c>
      <c r="D40" s="21">
        <f t="shared" si="16"/>
        <v>11309.099999999999</v>
      </c>
      <c r="E40" s="21">
        <f t="shared" si="15"/>
        <v>11308.7</v>
      </c>
      <c r="F40" s="24">
        <f t="shared" si="15"/>
        <v>0.4</v>
      </c>
      <c r="G40" s="22"/>
      <c r="H40" s="21">
        <f t="shared" si="11"/>
        <v>0.1</v>
      </c>
      <c r="I40" s="23"/>
      <c r="J40" s="24">
        <v>0.1</v>
      </c>
      <c r="K40" s="22"/>
      <c r="L40" s="21">
        <f t="shared" si="17"/>
        <v>3328.1</v>
      </c>
      <c r="M40" s="23">
        <v>3328</v>
      </c>
      <c r="N40" s="25">
        <v>0.1</v>
      </c>
      <c r="O40" s="22"/>
      <c r="P40" s="26">
        <f t="shared" si="18"/>
        <v>3738.1</v>
      </c>
      <c r="Q40" s="23">
        <v>3738</v>
      </c>
      <c r="R40" s="25">
        <v>0.1</v>
      </c>
      <c r="S40" s="22"/>
      <c r="T40" s="26">
        <f t="shared" si="19"/>
        <v>4242.8</v>
      </c>
      <c r="U40" s="23">
        <v>4242.7</v>
      </c>
      <c r="V40" s="25">
        <v>0.1</v>
      </c>
      <c r="W40" s="5"/>
    </row>
    <row r="41" spans="2:23" ht="23.25" customHeight="1" x14ac:dyDescent="0.25">
      <c r="B41" s="19">
        <v>33</v>
      </c>
      <c r="C41" s="20" t="s">
        <v>47</v>
      </c>
      <c r="D41" s="21">
        <f t="shared" si="16"/>
        <v>10099.25</v>
      </c>
      <c r="E41" s="21">
        <f t="shared" si="15"/>
        <v>10098.85</v>
      </c>
      <c r="F41" s="24">
        <f t="shared" si="15"/>
        <v>0.4</v>
      </c>
      <c r="G41" s="22"/>
      <c r="H41" s="21">
        <f t="shared" si="11"/>
        <v>0.1</v>
      </c>
      <c r="I41" s="23"/>
      <c r="J41" s="24">
        <v>0.1</v>
      </c>
      <c r="K41" s="22"/>
      <c r="L41" s="21">
        <f t="shared" si="17"/>
        <v>2371.1</v>
      </c>
      <c r="M41" s="23">
        <v>2371</v>
      </c>
      <c r="N41" s="25">
        <v>0.1</v>
      </c>
      <c r="O41" s="22"/>
      <c r="P41" s="26">
        <f t="shared" si="18"/>
        <v>3538.1</v>
      </c>
      <c r="Q41" s="23">
        <v>3538</v>
      </c>
      <c r="R41" s="25">
        <v>0.1</v>
      </c>
      <c r="S41" s="22"/>
      <c r="T41" s="26">
        <f t="shared" si="19"/>
        <v>4189.9500000000007</v>
      </c>
      <c r="U41" s="23">
        <v>4189.8500000000004</v>
      </c>
      <c r="V41" s="25">
        <v>0.1</v>
      </c>
      <c r="W41" s="5"/>
    </row>
    <row r="42" spans="2:23" ht="23.25" customHeight="1" x14ac:dyDescent="0.25">
      <c r="B42" s="19">
        <v>34</v>
      </c>
      <c r="C42" s="20" t="s">
        <v>48</v>
      </c>
      <c r="D42" s="21">
        <f t="shared" si="16"/>
        <v>11890.45</v>
      </c>
      <c r="E42" s="21">
        <f t="shared" si="15"/>
        <v>11890.05</v>
      </c>
      <c r="F42" s="24">
        <f t="shared" si="15"/>
        <v>0.4</v>
      </c>
      <c r="G42" s="22"/>
      <c r="H42" s="21">
        <f t="shared" si="11"/>
        <v>0.1</v>
      </c>
      <c r="I42" s="23"/>
      <c r="J42" s="24">
        <v>0.1</v>
      </c>
      <c r="K42" s="22"/>
      <c r="L42" s="21">
        <f t="shared" si="17"/>
        <v>1770.1</v>
      </c>
      <c r="M42" s="23">
        <v>1770</v>
      </c>
      <c r="N42" s="25">
        <v>0.1</v>
      </c>
      <c r="O42" s="22"/>
      <c r="P42" s="26">
        <f t="shared" si="18"/>
        <v>5751.1</v>
      </c>
      <c r="Q42" s="23">
        <v>5751</v>
      </c>
      <c r="R42" s="25">
        <v>0.1</v>
      </c>
      <c r="S42" s="22"/>
      <c r="T42" s="26">
        <f t="shared" si="19"/>
        <v>4369.1500000000005</v>
      </c>
      <c r="U42" s="23">
        <v>4369.05</v>
      </c>
      <c r="V42" s="25">
        <v>0.1</v>
      </c>
      <c r="W42" s="5"/>
    </row>
    <row r="43" spans="2:23" ht="23.25" customHeight="1" x14ac:dyDescent="0.25">
      <c r="B43" s="19">
        <v>35</v>
      </c>
      <c r="C43" s="20" t="s">
        <v>49</v>
      </c>
      <c r="D43" s="21">
        <f t="shared" si="16"/>
        <v>6046.3499999999995</v>
      </c>
      <c r="E43" s="21">
        <f t="shared" si="15"/>
        <v>6045.95</v>
      </c>
      <c r="F43" s="24">
        <f t="shared" si="15"/>
        <v>0.4</v>
      </c>
      <c r="G43" s="22"/>
      <c r="H43" s="21">
        <f t="shared" si="11"/>
        <v>0.1</v>
      </c>
      <c r="I43" s="23"/>
      <c r="J43" s="24">
        <v>0.1</v>
      </c>
      <c r="K43" s="22"/>
      <c r="L43" s="21">
        <f t="shared" si="17"/>
        <v>1921.1</v>
      </c>
      <c r="M43" s="23">
        <v>1921</v>
      </c>
      <c r="N43" s="25">
        <v>0.1</v>
      </c>
      <c r="O43" s="22"/>
      <c r="P43" s="26">
        <f t="shared" si="18"/>
        <v>2488.1</v>
      </c>
      <c r="Q43" s="23">
        <v>2488</v>
      </c>
      <c r="R43" s="25">
        <v>0.1</v>
      </c>
      <c r="S43" s="22"/>
      <c r="T43" s="26">
        <f t="shared" si="19"/>
        <v>1637.05</v>
      </c>
      <c r="U43" s="23">
        <v>1636.95</v>
      </c>
      <c r="V43" s="25">
        <v>0.1</v>
      </c>
      <c r="W43" s="5"/>
    </row>
    <row r="44" spans="2:23" ht="23.25" customHeight="1" x14ac:dyDescent="0.25">
      <c r="B44" s="19">
        <v>36</v>
      </c>
      <c r="C44" s="20" t="s">
        <v>50</v>
      </c>
      <c r="D44" s="21">
        <f t="shared" si="16"/>
        <v>10785.95</v>
      </c>
      <c r="E44" s="21">
        <f t="shared" si="15"/>
        <v>10785.55</v>
      </c>
      <c r="F44" s="24">
        <f t="shared" si="15"/>
        <v>0.4</v>
      </c>
      <c r="G44" s="22"/>
      <c r="H44" s="21">
        <f t="shared" si="11"/>
        <v>0.1</v>
      </c>
      <c r="I44" s="23"/>
      <c r="J44" s="24">
        <v>0.1</v>
      </c>
      <c r="K44" s="22"/>
      <c r="L44" s="21">
        <f t="shared" si="17"/>
        <v>4609.1000000000004</v>
      </c>
      <c r="M44" s="23">
        <v>4609</v>
      </c>
      <c r="N44" s="25">
        <v>0.1</v>
      </c>
      <c r="O44" s="22"/>
      <c r="P44" s="26">
        <f t="shared" si="18"/>
        <v>2840.1</v>
      </c>
      <c r="Q44" s="23">
        <v>2840</v>
      </c>
      <c r="R44" s="25">
        <v>0.1</v>
      </c>
      <c r="S44" s="22"/>
      <c r="T44" s="26">
        <f t="shared" si="19"/>
        <v>3336.65</v>
      </c>
      <c r="U44" s="23">
        <v>3336.55</v>
      </c>
      <c r="V44" s="25">
        <v>0.1</v>
      </c>
      <c r="W44" s="5"/>
    </row>
    <row r="45" spans="2:23" ht="23.25" customHeight="1" x14ac:dyDescent="0.25">
      <c r="B45" s="19">
        <v>37</v>
      </c>
      <c r="C45" s="20" t="s">
        <v>51</v>
      </c>
      <c r="D45" s="21">
        <f t="shared" si="16"/>
        <v>13453.300000000001</v>
      </c>
      <c r="E45" s="21">
        <f t="shared" si="15"/>
        <v>13452.9</v>
      </c>
      <c r="F45" s="24">
        <f t="shared" si="15"/>
        <v>0.4</v>
      </c>
      <c r="G45" s="22"/>
      <c r="H45" s="21">
        <f t="shared" si="11"/>
        <v>0.1</v>
      </c>
      <c r="I45" s="23"/>
      <c r="J45" s="24">
        <v>0.1</v>
      </c>
      <c r="K45" s="22"/>
      <c r="L45" s="21">
        <f t="shared" si="17"/>
        <v>4995.1000000000004</v>
      </c>
      <c r="M45" s="23">
        <v>4995</v>
      </c>
      <c r="N45" s="25">
        <v>0.1</v>
      </c>
      <c r="O45" s="22"/>
      <c r="P45" s="26">
        <f t="shared" si="18"/>
        <v>3350.1</v>
      </c>
      <c r="Q45" s="23">
        <v>3350</v>
      </c>
      <c r="R45" s="25">
        <v>0.1</v>
      </c>
      <c r="S45" s="22"/>
      <c r="T45" s="26">
        <f t="shared" si="19"/>
        <v>5108</v>
      </c>
      <c r="U45" s="23">
        <v>5107.8999999999996</v>
      </c>
      <c r="V45" s="25">
        <v>0.1</v>
      </c>
      <c r="W45" s="5"/>
    </row>
    <row r="46" spans="2:23" ht="23.25" customHeight="1" x14ac:dyDescent="0.25">
      <c r="B46" s="19">
        <v>38</v>
      </c>
      <c r="C46" s="20" t="s">
        <v>52</v>
      </c>
      <c r="D46" s="21">
        <f t="shared" si="16"/>
        <v>13408.150000000001</v>
      </c>
      <c r="E46" s="21">
        <f t="shared" si="15"/>
        <v>13407.75</v>
      </c>
      <c r="F46" s="24">
        <f t="shared" si="15"/>
        <v>0.4</v>
      </c>
      <c r="G46" s="22"/>
      <c r="H46" s="21">
        <f t="shared" si="11"/>
        <v>0.1</v>
      </c>
      <c r="I46" s="23"/>
      <c r="J46" s="24">
        <v>0.1</v>
      </c>
      <c r="K46" s="22"/>
      <c r="L46" s="21">
        <f t="shared" si="17"/>
        <v>1202.0999999999999</v>
      </c>
      <c r="M46" s="23">
        <v>1202</v>
      </c>
      <c r="N46" s="25">
        <v>0.1</v>
      </c>
      <c r="O46" s="22"/>
      <c r="P46" s="26">
        <f t="shared" si="18"/>
        <v>4574.1000000000004</v>
      </c>
      <c r="Q46" s="23">
        <v>4574</v>
      </c>
      <c r="R46" s="25">
        <v>0.1</v>
      </c>
      <c r="S46" s="22"/>
      <c r="T46" s="26">
        <f t="shared" si="19"/>
        <v>7631.85</v>
      </c>
      <c r="U46" s="23">
        <v>7631.75</v>
      </c>
      <c r="V46" s="25">
        <v>0.1</v>
      </c>
      <c r="W46" s="5"/>
    </row>
    <row r="47" spans="2:23" ht="23.25" customHeight="1" x14ac:dyDescent="0.25">
      <c r="B47" s="19">
        <v>39</v>
      </c>
      <c r="C47" s="20" t="s">
        <v>53</v>
      </c>
      <c r="D47" s="21">
        <f t="shared" si="16"/>
        <v>11899.099999999999</v>
      </c>
      <c r="E47" s="21">
        <f t="shared" si="15"/>
        <v>11898.7</v>
      </c>
      <c r="F47" s="24">
        <f t="shared" si="15"/>
        <v>0.4</v>
      </c>
      <c r="G47" s="22"/>
      <c r="H47" s="21">
        <f t="shared" si="11"/>
        <v>0.1</v>
      </c>
      <c r="I47" s="23"/>
      <c r="J47" s="24">
        <v>0.1</v>
      </c>
      <c r="K47" s="22"/>
      <c r="L47" s="21">
        <f t="shared" si="17"/>
        <v>2992.1</v>
      </c>
      <c r="M47" s="23">
        <v>2992</v>
      </c>
      <c r="N47" s="25">
        <v>0.1</v>
      </c>
      <c r="O47" s="22"/>
      <c r="P47" s="26">
        <f t="shared" si="18"/>
        <v>3698.1</v>
      </c>
      <c r="Q47" s="23">
        <v>3698</v>
      </c>
      <c r="R47" s="25">
        <v>0.1</v>
      </c>
      <c r="S47" s="22"/>
      <c r="T47" s="26">
        <f t="shared" si="19"/>
        <v>5208.8</v>
      </c>
      <c r="U47" s="23">
        <v>5208.7</v>
      </c>
      <c r="V47" s="25">
        <v>0.1</v>
      </c>
      <c r="W47" s="5"/>
    </row>
    <row r="48" spans="2:23" ht="23.25" customHeight="1" x14ac:dyDescent="0.25">
      <c r="B48" s="19">
        <v>40</v>
      </c>
      <c r="C48" s="20" t="s">
        <v>54</v>
      </c>
      <c r="D48" s="21">
        <f t="shared" si="16"/>
        <v>13792.5</v>
      </c>
      <c r="E48" s="21">
        <f t="shared" si="15"/>
        <v>13792.1</v>
      </c>
      <c r="F48" s="24">
        <f t="shared" si="15"/>
        <v>0.4</v>
      </c>
      <c r="G48" s="22"/>
      <c r="H48" s="21">
        <f t="shared" si="11"/>
        <v>0.1</v>
      </c>
      <c r="I48" s="23"/>
      <c r="J48" s="24">
        <v>0.1</v>
      </c>
      <c r="K48" s="22"/>
      <c r="L48" s="21">
        <f t="shared" si="17"/>
        <v>3982.1</v>
      </c>
      <c r="M48" s="23">
        <v>3982</v>
      </c>
      <c r="N48" s="25">
        <v>0.1</v>
      </c>
      <c r="O48" s="22"/>
      <c r="P48" s="26">
        <f t="shared" si="18"/>
        <v>4278.1000000000004</v>
      </c>
      <c r="Q48" s="23">
        <v>4278</v>
      </c>
      <c r="R48" s="25">
        <v>0.1</v>
      </c>
      <c r="S48" s="22"/>
      <c r="T48" s="26">
        <f t="shared" si="19"/>
        <v>5532.2000000000007</v>
      </c>
      <c r="U48" s="23">
        <v>5532.1</v>
      </c>
      <c r="V48" s="25">
        <v>0.1</v>
      </c>
      <c r="W48" s="5"/>
    </row>
    <row r="49" spans="2:23" ht="23.25" customHeight="1" x14ac:dyDescent="0.25">
      <c r="B49" s="19">
        <v>41</v>
      </c>
      <c r="C49" s="20" t="s">
        <v>55</v>
      </c>
      <c r="D49" s="21">
        <f t="shared" si="16"/>
        <v>1946.15</v>
      </c>
      <c r="E49" s="21">
        <f t="shared" si="15"/>
        <v>1945.75</v>
      </c>
      <c r="F49" s="24">
        <f t="shared" si="15"/>
        <v>0.4</v>
      </c>
      <c r="G49" s="22"/>
      <c r="H49" s="21">
        <f t="shared" si="11"/>
        <v>0.1</v>
      </c>
      <c r="I49" s="23"/>
      <c r="J49" s="24">
        <v>0.1</v>
      </c>
      <c r="K49" s="22"/>
      <c r="L49" s="21">
        <f t="shared" si="17"/>
        <v>768.1</v>
      </c>
      <c r="M49" s="23">
        <v>768</v>
      </c>
      <c r="N49" s="25">
        <v>0.1</v>
      </c>
      <c r="O49" s="22"/>
      <c r="P49" s="26">
        <f t="shared" si="18"/>
        <v>637.1</v>
      </c>
      <c r="Q49" s="23">
        <v>637</v>
      </c>
      <c r="R49" s="25">
        <v>0.1</v>
      </c>
      <c r="S49" s="22"/>
      <c r="T49" s="26">
        <f t="shared" si="19"/>
        <v>540.85</v>
      </c>
      <c r="U49" s="23">
        <v>540.75</v>
      </c>
      <c r="V49" s="25">
        <v>0.1</v>
      </c>
      <c r="W49" s="5"/>
    </row>
    <row r="50" spans="2:23" ht="23.25" customHeight="1" x14ac:dyDescent="0.25">
      <c r="B50" s="29"/>
      <c r="C50" s="29" t="s">
        <v>56</v>
      </c>
      <c r="D50" s="31">
        <f>E50+F50</f>
        <v>242860.74999999997</v>
      </c>
      <c r="E50" s="31">
        <f t="shared" si="15"/>
        <v>242855.94999999998</v>
      </c>
      <c r="F50" s="31">
        <f t="shared" si="15"/>
        <v>4.8</v>
      </c>
      <c r="G50" s="22"/>
      <c r="H50" s="31">
        <f t="shared" si="11"/>
        <v>109764.2</v>
      </c>
      <c r="I50" s="31">
        <v>109763</v>
      </c>
      <c r="J50" s="31">
        <f>SUM(J38:J49)</f>
        <v>1.2</v>
      </c>
      <c r="K50" s="22"/>
      <c r="L50" s="31">
        <f>SUM(L38:L49)</f>
        <v>36246.199999999997</v>
      </c>
      <c r="M50" s="31">
        <f>SUM(M38:M49)</f>
        <v>36245</v>
      </c>
      <c r="N50" s="32">
        <f>SUM(N38:N49)</f>
        <v>1.2</v>
      </c>
      <c r="O50" s="22"/>
      <c r="P50" s="33">
        <f>SUM(P38:P49)</f>
        <v>45582.19999999999</v>
      </c>
      <c r="Q50" s="31">
        <f>SUM(Q38:Q49)</f>
        <v>45581</v>
      </c>
      <c r="R50" s="32">
        <f>SUM(R38:R49)</f>
        <v>1.2</v>
      </c>
      <c r="S50" s="22"/>
      <c r="T50" s="33">
        <f>SUM(T38:T49)</f>
        <v>51268.15</v>
      </c>
      <c r="U50" s="31">
        <f>SUM(U38:U49)</f>
        <v>51266.94999999999</v>
      </c>
      <c r="V50" s="32">
        <f>SUM(V38:V49)</f>
        <v>1.2</v>
      </c>
      <c r="W50" s="5"/>
    </row>
    <row r="51" spans="2:23" ht="23.25" customHeight="1" x14ac:dyDescent="0.25">
      <c r="B51" s="19">
        <v>42</v>
      </c>
      <c r="C51" s="20" t="s">
        <v>57</v>
      </c>
      <c r="D51" s="21">
        <f>H51+L51+P51+T51</f>
        <v>4678.0499999999993</v>
      </c>
      <c r="E51" s="21">
        <f t="shared" si="15"/>
        <v>4677.6499999999996</v>
      </c>
      <c r="F51" s="21">
        <f t="shared" si="15"/>
        <v>0.4</v>
      </c>
      <c r="G51" s="22"/>
      <c r="H51" s="21">
        <f t="shared" si="11"/>
        <v>0.1</v>
      </c>
      <c r="I51" s="23"/>
      <c r="J51" s="24">
        <v>0.1</v>
      </c>
      <c r="K51" s="22"/>
      <c r="L51" s="21">
        <f>M51+N51</f>
        <v>1320.1</v>
      </c>
      <c r="M51" s="23">
        <v>1320</v>
      </c>
      <c r="N51" s="25">
        <v>0.1</v>
      </c>
      <c r="O51" s="22"/>
      <c r="P51" s="26">
        <f>Q51+R51</f>
        <v>1573.1</v>
      </c>
      <c r="Q51" s="23">
        <v>1573</v>
      </c>
      <c r="R51" s="25">
        <v>0.1</v>
      </c>
      <c r="S51" s="22"/>
      <c r="T51" s="26">
        <f>U51+V51</f>
        <v>1784.75</v>
      </c>
      <c r="U51" s="23">
        <v>1784.65</v>
      </c>
      <c r="V51" s="25">
        <v>0.1</v>
      </c>
      <c r="W51" s="5"/>
    </row>
    <row r="52" spans="2:23" ht="23.25" customHeight="1" x14ac:dyDescent="0.25">
      <c r="B52" s="19">
        <v>43</v>
      </c>
      <c r="C52" s="20" t="s">
        <v>58</v>
      </c>
      <c r="D52" s="21">
        <f>H52+L52+P52+T52</f>
        <v>3020.7</v>
      </c>
      <c r="E52" s="21">
        <f t="shared" si="15"/>
        <v>3020.3</v>
      </c>
      <c r="F52" s="21">
        <f t="shared" si="15"/>
        <v>0.4</v>
      </c>
      <c r="G52" s="22"/>
      <c r="H52" s="21">
        <f t="shared" si="11"/>
        <v>0.1</v>
      </c>
      <c r="I52" s="23"/>
      <c r="J52" s="24">
        <v>0.1</v>
      </c>
      <c r="K52" s="22"/>
      <c r="L52" s="21">
        <f>M52+N52</f>
        <v>620.1</v>
      </c>
      <c r="M52" s="23">
        <v>620</v>
      </c>
      <c r="N52" s="25">
        <v>0.1</v>
      </c>
      <c r="O52" s="22"/>
      <c r="P52" s="26">
        <f>Q52+R52</f>
        <v>1211.0999999999999</v>
      </c>
      <c r="Q52" s="23">
        <v>1211</v>
      </c>
      <c r="R52" s="25">
        <v>0.1</v>
      </c>
      <c r="S52" s="22"/>
      <c r="T52" s="26">
        <f>U52+V52</f>
        <v>1189.3999999999999</v>
      </c>
      <c r="U52" s="23">
        <v>1189.3</v>
      </c>
      <c r="V52" s="25">
        <v>0.1</v>
      </c>
      <c r="W52" s="5"/>
    </row>
    <row r="53" spans="2:23" ht="23.25" customHeight="1" x14ac:dyDescent="0.25">
      <c r="B53" s="19">
        <v>44</v>
      </c>
      <c r="C53" s="20" t="s">
        <v>59</v>
      </c>
      <c r="D53" s="21">
        <f>H53+L53+P53+T53</f>
        <v>5124.8499999999995</v>
      </c>
      <c r="E53" s="21">
        <f t="shared" si="15"/>
        <v>5124.45</v>
      </c>
      <c r="F53" s="21">
        <f t="shared" si="15"/>
        <v>0.4</v>
      </c>
      <c r="G53" s="22"/>
      <c r="H53" s="21">
        <f t="shared" si="11"/>
        <v>0.1</v>
      </c>
      <c r="I53" s="23"/>
      <c r="J53" s="24">
        <v>0.1</v>
      </c>
      <c r="K53" s="22"/>
      <c r="L53" s="21">
        <f>M53+N53</f>
        <v>1494.1</v>
      </c>
      <c r="M53" s="23">
        <v>1494</v>
      </c>
      <c r="N53" s="25">
        <v>0.1</v>
      </c>
      <c r="O53" s="22"/>
      <c r="P53" s="26">
        <f>Q53+R53</f>
        <v>1787.1</v>
      </c>
      <c r="Q53" s="23">
        <v>1787</v>
      </c>
      <c r="R53" s="25">
        <v>0.1</v>
      </c>
      <c r="S53" s="22"/>
      <c r="T53" s="26">
        <f>U53+V53</f>
        <v>1843.55</v>
      </c>
      <c r="U53" s="23">
        <v>1843.45</v>
      </c>
      <c r="V53" s="25">
        <v>0.1</v>
      </c>
      <c r="W53" s="5"/>
    </row>
    <row r="54" spans="2:23" ht="23.25" customHeight="1" x14ac:dyDescent="0.25">
      <c r="B54" s="19">
        <v>45</v>
      </c>
      <c r="C54" s="20" t="s">
        <v>60</v>
      </c>
      <c r="D54" s="21">
        <f>H54+L54+P54+T54</f>
        <v>3694.0999999999995</v>
      </c>
      <c r="E54" s="21">
        <f t="shared" si="15"/>
        <v>3693.7</v>
      </c>
      <c r="F54" s="21">
        <f t="shared" si="15"/>
        <v>0.4</v>
      </c>
      <c r="G54" s="22"/>
      <c r="H54" s="21">
        <f t="shared" si="11"/>
        <v>0.1</v>
      </c>
      <c r="I54" s="23"/>
      <c r="J54" s="24">
        <v>0.1</v>
      </c>
      <c r="K54" s="22"/>
      <c r="L54" s="21">
        <f>M54+N54</f>
        <v>1209.0999999999999</v>
      </c>
      <c r="M54" s="23">
        <v>1209</v>
      </c>
      <c r="N54" s="25">
        <v>0.1</v>
      </c>
      <c r="O54" s="22"/>
      <c r="P54" s="26">
        <f>Q54+R54</f>
        <v>923.1</v>
      </c>
      <c r="Q54" s="23">
        <v>923</v>
      </c>
      <c r="R54" s="25">
        <v>0.1</v>
      </c>
      <c r="S54" s="22"/>
      <c r="T54" s="26">
        <f>U54+V54</f>
        <v>1561.8</v>
      </c>
      <c r="U54" s="23">
        <v>1561.7</v>
      </c>
      <c r="V54" s="25">
        <v>0.1</v>
      </c>
      <c r="W54" s="5"/>
    </row>
    <row r="55" spans="2:23" ht="23.25" customHeight="1" x14ac:dyDescent="0.25">
      <c r="B55" s="29"/>
      <c r="C55" s="29" t="s">
        <v>61</v>
      </c>
      <c r="D55" s="31">
        <f>E55+F55</f>
        <v>31866.699999999997</v>
      </c>
      <c r="E55" s="31">
        <f t="shared" si="15"/>
        <v>31865.1</v>
      </c>
      <c r="F55" s="31">
        <f t="shared" si="15"/>
        <v>1.6</v>
      </c>
      <c r="G55" s="22"/>
      <c r="H55" s="31">
        <f t="shared" si="11"/>
        <v>15349.4</v>
      </c>
      <c r="I55" s="31">
        <v>15349</v>
      </c>
      <c r="J55" s="31">
        <f>SUM(J51:J54)</f>
        <v>0.4</v>
      </c>
      <c r="K55" s="22"/>
      <c r="L55" s="31">
        <f>SUM(L51:L54)</f>
        <v>4643.3999999999996</v>
      </c>
      <c r="M55" s="31">
        <f>SUM(M51:M54)</f>
        <v>4643</v>
      </c>
      <c r="N55" s="32">
        <f>SUM(N51:N54)</f>
        <v>0.4</v>
      </c>
      <c r="O55" s="22"/>
      <c r="P55" s="33">
        <f>SUM(P51:P54)</f>
        <v>5494.4</v>
      </c>
      <c r="Q55" s="31">
        <f>SUM(Q51:Q54)</f>
        <v>5494</v>
      </c>
      <c r="R55" s="32">
        <f>SUM(R51:R54)</f>
        <v>0.4</v>
      </c>
      <c r="S55" s="22"/>
      <c r="T55" s="33">
        <f>SUM(T51:T54)</f>
        <v>6379.5</v>
      </c>
      <c r="U55" s="31">
        <f>SUM(U51:U54)</f>
        <v>6379.0999999999995</v>
      </c>
      <c r="V55" s="32">
        <f>SUM(V51:V54)</f>
        <v>0.4</v>
      </c>
      <c r="W55" s="5"/>
    </row>
    <row r="56" spans="2:23" ht="23.25" customHeight="1" x14ac:dyDescent="0.25">
      <c r="B56" s="19">
        <v>46</v>
      </c>
      <c r="C56" s="20" t="s">
        <v>62</v>
      </c>
      <c r="D56" s="21">
        <f t="shared" ref="D56:F71" si="20">H56+L56+P56+T56</f>
        <v>26941.000000000004</v>
      </c>
      <c r="E56" s="21">
        <f t="shared" si="15"/>
        <v>26940.6</v>
      </c>
      <c r="F56" s="24">
        <f t="shared" si="15"/>
        <v>0.4</v>
      </c>
      <c r="G56" s="22"/>
      <c r="H56" s="21">
        <f t="shared" si="11"/>
        <v>0.1</v>
      </c>
      <c r="I56" s="23"/>
      <c r="J56" s="24">
        <v>0.1</v>
      </c>
      <c r="K56" s="22"/>
      <c r="L56" s="21">
        <f t="shared" ref="L56:L64" si="21">M56+N56</f>
        <v>5039.1000000000004</v>
      </c>
      <c r="M56" s="23">
        <v>5039</v>
      </c>
      <c r="N56" s="25">
        <v>0.1</v>
      </c>
      <c r="O56" s="22"/>
      <c r="P56" s="26">
        <f t="shared" ref="P56:P64" si="22">Q56+R56</f>
        <v>11907.1</v>
      </c>
      <c r="Q56" s="23">
        <v>11907</v>
      </c>
      <c r="R56" s="25">
        <v>0.1</v>
      </c>
      <c r="S56" s="22"/>
      <c r="T56" s="26">
        <f t="shared" ref="T56:T64" si="23">U56+V56</f>
        <v>9994.7000000000007</v>
      </c>
      <c r="U56" s="23">
        <v>9994.6</v>
      </c>
      <c r="V56" s="25">
        <v>0.1</v>
      </c>
      <c r="W56" s="5"/>
    </row>
    <row r="57" spans="2:23" ht="23.25" customHeight="1" x14ac:dyDescent="0.25">
      <c r="B57" s="19">
        <v>47</v>
      </c>
      <c r="C57" s="20" t="s">
        <v>63</v>
      </c>
      <c r="D57" s="21">
        <f t="shared" si="20"/>
        <v>7673.9</v>
      </c>
      <c r="E57" s="21">
        <f t="shared" si="15"/>
        <v>7673.5</v>
      </c>
      <c r="F57" s="24">
        <f t="shared" si="15"/>
        <v>0.4</v>
      </c>
      <c r="G57" s="22"/>
      <c r="H57" s="21">
        <f t="shared" si="11"/>
        <v>0.1</v>
      </c>
      <c r="I57" s="23"/>
      <c r="J57" s="24">
        <v>0.1</v>
      </c>
      <c r="K57" s="22"/>
      <c r="L57" s="21">
        <f t="shared" si="21"/>
        <v>3000.1</v>
      </c>
      <c r="M57" s="23">
        <v>3000</v>
      </c>
      <c r="N57" s="25">
        <v>0.1</v>
      </c>
      <c r="O57" s="22"/>
      <c r="P57" s="26">
        <f t="shared" si="22"/>
        <v>2500.1</v>
      </c>
      <c r="Q57" s="23">
        <v>2500</v>
      </c>
      <c r="R57" s="25">
        <v>0.1</v>
      </c>
      <c r="S57" s="22"/>
      <c r="T57" s="26">
        <f t="shared" si="23"/>
        <v>2173.6</v>
      </c>
      <c r="U57" s="23">
        <v>2173.5</v>
      </c>
      <c r="V57" s="25">
        <v>0.1</v>
      </c>
      <c r="W57" s="5"/>
    </row>
    <row r="58" spans="2:23" ht="23.25" customHeight="1" x14ac:dyDescent="0.25">
      <c r="B58" s="19">
        <v>48</v>
      </c>
      <c r="C58" s="20" t="s">
        <v>64</v>
      </c>
      <c r="D58" s="21">
        <f t="shared" si="20"/>
        <v>17392.95</v>
      </c>
      <c r="E58" s="21">
        <f t="shared" si="15"/>
        <v>17392.55</v>
      </c>
      <c r="F58" s="24">
        <f t="shared" si="15"/>
        <v>0.4</v>
      </c>
      <c r="G58" s="22"/>
      <c r="H58" s="21">
        <f t="shared" si="11"/>
        <v>0.1</v>
      </c>
      <c r="I58" s="23"/>
      <c r="J58" s="24">
        <v>0.1</v>
      </c>
      <c r="K58" s="22"/>
      <c r="L58" s="21">
        <f t="shared" si="21"/>
        <v>2937.1</v>
      </c>
      <c r="M58" s="23">
        <v>2937</v>
      </c>
      <c r="N58" s="25">
        <v>0.1</v>
      </c>
      <c r="O58" s="22"/>
      <c r="P58" s="26">
        <f t="shared" si="22"/>
        <v>6492.1</v>
      </c>
      <c r="Q58" s="23">
        <v>6492</v>
      </c>
      <c r="R58" s="25">
        <v>0.1</v>
      </c>
      <c r="S58" s="22"/>
      <c r="T58" s="26">
        <f t="shared" si="23"/>
        <v>7963.6500000000005</v>
      </c>
      <c r="U58" s="23">
        <v>7963.55</v>
      </c>
      <c r="V58" s="25">
        <v>0.1</v>
      </c>
      <c r="W58" s="5"/>
    </row>
    <row r="59" spans="2:23" ht="23.25" customHeight="1" x14ac:dyDescent="0.25">
      <c r="B59" s="19">
        <v>49</v>
      </c>
      <c r="C59" s="20" t="s">
        <v>65</v>
      </c>
      <c r="D59" s="21">
        <f t="shared" si="20"/>
        <v>12657.55</v>
      </c>
      <c r="E59" s="21">
        <f t="shared" si="20"/>
        <v>12657.15</v>
      </c>
      <c r="F59" s="24">
        <f t="shared" si="20"/>
        <v>0.4</v>
      </c>
      <c r="G59" s="22"/>
      <c r="H59" s="21">
        <f t="shared" si="11"/>
        <v>0.1</v>
      </c>
      <c r="I59" s="23"/>
      <c r="J59" s="24">
        <v>0.1</v>
      </c>
      <c r="K59" s="22"/>
      <c r="L59" s="21">
        <f t="shared" si="21"/>
        <v>3989.1</v>
      </c>
      <c r="M59" s="23">
        <v>3989</v>
      </c>
      <c r="N59" s="25">
        <v>0.1</v>
      </c>
      <c r="O59" s="22"/>
      <c r="P59" s="26">
        <f t="shared" si="22"/>
        <v>3436.1</v>
      </c>
      <c r="Q59" s="23">
        <v>3436</v>
      </c>
      <c r="R59" s="25">
        <v>0.1</v>
      </c>
      <c r="S59" s="22"/>
      <c r="T59" s="26">
        <f t="shared" si="23"/>
        <v>5232.25</v>
      </c>
      <c r="U59" s="23">
        <v>5232.1499999999996</v>
      </c>
      <c r="V59" s="25">
        <v>0.1</v>
      </c>
      <c r="W59" s="5"/>
    </row>
    <row r="60" spans="2:23" ht="23.25" customHeight="1" x14ac:dyDescent="0.25">
      <c r="B60" s="19">
        <v>50</v>
      </c>
      <c r="C60" s="20" t="s">
        <v>66</v>
      </c>
      <c r="D60" s="21">
        <f t="shared" si="20"/>
        <v>21102.75</v>
      </c>
      <c r="E60" s="21">
        <f t="shared" si="20"/>
        <v>21102.35</v>
      </c>
      <c r="F60" s="24">
        <f t="shared" si="20"/>
        <v>0.4</v>
      </c>
      <c r="G60" s="22"/>
      <c r="H60" s="21">
        <f t="shared" si="11"/>
        <v>0.1</v>
      </c>
      <c r="I60" s="23"/>
      <c r="J60" s="24">
        <v>0.1</v>
      </c>
      <c r="K60" s="22"/>
      <c r="L60" s="21">
        <f t="shared" si="21"/>
        <v>3498.1</v>
      </c>
      <c r="M60" s="23">
        <v>3498</v>
      </c>
      <c r="N60" s="25">
        <v>0.1</v>
      </c>
      <c r="O60" s="22"/>
      <c r="P60" s="26">
        <f t="shared" si="22"/>
        <v>8336.1</v>
      </c>
      <c r="Q60" s="23">
        <v>8336</v>
      </c>
      <c r="R60" s="25">
        <v>0.1</v>
      </c>
      <c r="S60" s="22"/>
      <c r="T60" s="26">
        <f t="shared" si="23"/>
        <v>9268.4500000000007</v>
      </c>
      <c r="U60" s="23">
        <v>9268.35</v>
      </c>
      <c r="V60" s="25">
        <v>0.1</v>
      </c>
      <c r="W60" s="5"/>
    </row>
    <row r="61" spans="2:23" ht="23.25" customHeight="1" x14ac:dyDescent="0.25">
      <c r="B61" s="19">
        <v>51</v>
      </c>
      <c r="C61" s="20" t="s">
        <v>67</v>
      </c>
      <c r="D61" s="21">
        <f t="shared" si="20"/>
        <v>16742.099999999999</v>
      </c>
      <c r="E61" s="21">
        <f t="shared" si="20"/>
        <v>16741.7</v>
      </c>
      <c r="F61" s="24">
        <f t="shared" si="20"/>
        <v>0.4</v>
      </c>
      <c r="G61" s="22"/>
      <c r="H61" s="21">
        <f t="shared" si="11"/>
        <v>0.1</v>
      </c>
      <c r="I61" s="23"/>
      <c r="J61" s="24">
        <v>0.1</v>
      </c>
      <c r="K61" s="22"/>
      <c r="L61" s="21">
        <f t="shared" si="21"/>
        <v>3000.1</v>
      </c>
      <c r="M61" s="23">
        <v>3000</v>
      </c>
      <c r="N61" s="25">
        <v>0.1</v>
      </c>
      <c r="O61" s="22"/>
      <c r="P61" s="26">
        <f t="shared" si="22"/>
        <v>6300.1</v>
      </c>
      <c r="Q61" s="23">
        <v>6300</v>
      </c>
      <c r="R61" s="25">
        <v>0.1</v>
      </c>
      <c r="S61" s="22"/>
      <c r="T61" s="26">
        <f t="shared" si="23"/>
        <v>7441.8</v>
      </c>
      <c r="U61" s="23">
        <v>7441.7</v>
      </c>
      <c r="V61" s="25">
        <v>0.1</v>
      </c>
      <c r="W61" s="5"/>
    </row>
    <row r="62" spans="2:23" ht="23.25" customHeight="1" x14ac:dyDescent="0.25">
      <c r="B62" s="19">
        <v>52</v>
      </c>
      <c r="C62" s="20" t="s">
        <v>68</v>
      </c>
      <c r="D62" s="21">
        <f t="shared" si="20"/>
        <v>16326.5</v>
      </c>
      <c r="E62" s="21">
        <f t="shared" si="20"/>
        <v>16326.1</v>
      </c>
      <c r="F62" s="24">
        <f t="shared" si="20"/>
        <v>0.4</v>
      </c>
      <c r="G62" s="22"/>
      <c r="H62" s="21">
        <f t="shared" si="11"/>
        <v>0.1</v>
      </c>
      <c r="I62" s="23"/>
      <c r="J62" s="24">
        <v>0.1</v>
      </c>
      <c r="K62" s="22"/>
      <c r="L62" s="21">
        <f t="shared" si="21"/>
        <v>3000.1</v>
      </c>
      <c r="M62" s="23">
        <v>3000</v>
      </c>
      <c r="N62" s="25">
        <v>0.1</v>
      </c>
      <c r="O62" s="22"/>
      <c r="P62" s="26">
        <f t="shared" si="22"/>
        <v>6800.1</v>
      </c>
      <c r="Q62" s="23">
        <v>6800</v>
      </c>
      <c r="R62" s="25">
        <v>0.1</v>
      </c>
      <c r="S62" s="22"/>
      <c r="T62" s="26">
        <f t="shared" si="23"/>
        <v>6526.2000000000007</v>
      </c>
      <c r="U62" s="23">
        <v>6526.1</v>
      </c>
      <c r="V62" s="25">
        <v>0.1</v>
      </c>
      <c r="W62" s="5"/>
    </row>
    <row r="63" spans="2:23" ht="23.25" customHeight="1" x14ac:dyDescent="0.25">
      <c r="B63" s="19">
        <v>53</v>
      </c>
      <c r="C63" s="20" t="s">
        <v>69</v>
      </c>
      <c r="D63" s="21">
        <f t="shared" si="20"/>
        <v>8967.75</v>
      </c>
      <c r="E63" s="21">
        <f t="shared" si="20"/>
        <v>8967.35</v>
      </c>
      <c r="F63" s="24">
        <f t="shared" si="20"/>
        <v>0.4</v>
      </c>
      <c r="G63" s="22"/>
      <c r="H63" s="21">
        <f t="shared" si="11"/>
        <v>0.1</v>
      </c>
      <c r="I63" s="23"/>
      <c r="J63" s="24">
        <v>0.1</v>
      </c>
      <c r="K63" s="22"/>
      <c r="L63" s="21">
        <f t="shared" si="21"/>
        <v>2939.1</v>
      </c>
      <c r="M63" s="23">
        <v>2939</v>
      </c>
      <c r="N63" s="25">
        <v>0.1</v>
      </c>
      <c r="O63" s="22"/>
      <c r="P63" s="26">
        <f t="shared" si="22"/>
        <v>1674.1</v>
      </c>
      <c r="Q63" s="23">
        <v>1674</v>
      </c>
      <c r="R63" s="25">
        <v>0.1</v>
      </c>
      <c r="S63" s="22"/>
      <c r="T63" s="26">
        <f t="shared" si="23"/>
        <v>4354.4500000000007</v>
      </c>
      <c r="U63" s="23">
        <v>4354.3500000000004</v>
      </c>
      <c r="V63" s="25">
        <v>0.1</v>
      </c>
      <c r="W63" s="5"/>
    </row>
    <row r="64" spans="2:23" ht="23.25" customHeight="1" x14ac:dyDescent="0.25">
      <c r="B64" s="19">
        <v>54</v>
      </c>
      <c r="C64" s="20" t="s">
        <v>70</v>
      </c>
      <c r="D64" s="21">
        <f t="shared" si="20"/>
        <v>873.45</v>
      </c>
      <c r="E64" s="21">
        <f t="shared" si="20"/>
        <v>873.05</v>
      </c>
      <c r="F64" s="24">
        <f t="shared" si="20"/>
        <v>0.4</v>
      </c>
      <c r="G64" s="22"/>
      <c r="H64" s="21">
        <f t="shared" si="11"/>
        <v>0.1</v>
      </c>
      <c r="I64" s="23"/>
      <c r="J64" s="24">
        <v>0.1</v>
      </c>
      <c r="K64" s="22"/>
      <c r="L64" s="21">
        <f t="shared" si="21"/>
        <v>448.1</v>
      </c>
      <c r="M64" s="23">
        <v>448</v>
      </c>
      <c r="N64" s="25">
        <v>0.1</v>
      </c>
      <c r="O64" s="22"/>
      <c r="P64" s="26">
        <f t="shared" si="22"/>
        <v>221.1</v>
      </c>
      <c r="Q64" s="23">
        <v>221</v>
      </c>
      <c r="R64" s="25">
        <v>0.1</v>
      </c>
      <c r="S64" s="22"/>
      <c r="T64" s="26">
        <f t="shared" si="23"/>
        <v>204.15</v>
      </c>
      <c r="U64" s="23">
        <v>204.05</v>
      </c>
      <c r="V64" s="25">
        <v>0.1</v>
      </c>
      <c r="W64" s="5"/>
    </row>
    <row r="65" spans="1:23" ht="23.25" customHeight="1" x14ac:dyDescent="0.25">
      <c r="B65" s="29"/>
      <c r="C65" s="29" t="s">
        <v>71</v>
      </c>
      <c r="D65" s="31">
        <f>E65+F65</f>
        <v>260138.95</v>
      </c>
      <c r="E65" s="31">
        <f t="shared" si="20"/>
        <v>260135.35</v>
      </c>
      <c r="F65" s="31">
        <f t="shared" si="20"/>
        <v>3.5999999999999996</v>
      </c>
      <c r="G65" s="22"/>
      <c r="H65" s="31">
        <f>I65+J65</f>
        <v>131461.9</v>
      </c>
      <c r="I65" s="31">
        <v>131461</v>
      </c>
      <c r="J65" s="31">
        <f>SUM(J56:J64)</f>
        <v>0.89999999999999991</v>
      </c>
      <c r="K65" s="22"/>
      <c r="L65" s="31">
        <f>SUM(L56:L64)</f>
        <v>27850.899999999994</v>
      </c>
      <c r="M65" s="31">
        <f>SUM(M56:M64)</f>
        <v>27850</v>
      </c>
      <c r="N65" s="32">
        <f>SUM(N56:N64)</f>
        <v>0.89999999999999991</v>
      </c>
      <c r="O65" s="22"/>
      <c r="P65" s="33">
        <f>SUM(P56:P64)</f>
        <v>47666.899999999994</v>
      </c>
      <c r="Q65" s="31">
        <f>SUM(Q56:Q64)</f>
        <v>47666</v>
      </c>
      <c r="R65" s="32">
        <f>SUM(R56:R64)</f>
        <v>0.89999999999999991</v>
      </c>
      <c r="S65" s="22"/>
      <c r="T65" s="33">
        <f>SUM(T56:T64)</f>
        <v>53159.250000000007</v>
      </c>
      <c r="U65" s="31">
        <f>SUM(U56:U64)</f>
        <v>53158.35</v>
      </c>
      <c r="V65" s="32">
        <f>SUM(V56:V64)</f>
        <v>0.89999999999999991</v>
      </c>
      <c r="W65" s="5"/>
    </row>
    <row r="66" spans="1:23" ht="23.25" customHeight="1" x14ac:dyDescent="0.25">
      <c r="B66" s="19">
        <v>55</v>
      </c>
      <c r="C66" s="20" t="s">
        <v>72</v>
      </c>
      <c r="D66" s="21">
        <f>H66+L66+P66+T66</f>
        <v>15679.3</v>
      </c>
      <c r="E66" s="21">
        <f t="shared" si="20"/>
        <v>15678.9</v>
      </c>
      <c r="F66" s="24">
        <f t="shared" si="20"/>
        <v>0.4</v>
      </c>
      <c r="G66" s="22"/>
      <c r="H66" s="21">
        <f>I66+J66</f>
        <v>0.1</v>
      </c>
      <c r="I66" s="23"/>
      <c r="J66" s="24">
        <v>0.1</v>
      </c>
      <c r="K66" s="22"/>
      <c r="L66" s="21">
        <f>M66+N66</f>
        <v>3911.1</v>
      </c>
      <c r="M66" s="23">
        <v>3911</v>
      </c>
      <c r="N66" s="25">
        <v>0.1</v>
      </c>
      <c r="O66" s="22"/>
      <c r="P66" s="26">
        <f>Q66+R66</f>
        <v>5001.1000000000004</v>
      </c>
      <c r="Q66" s="23">
        <v>5001</v>
      </c>
      <c r="R66" s="25">
        <v>0.1</v>
      </c>
      <c r="S66" s="22"/>
      <c r="T66" s="26">
        <f>U66+V66</f>
        <v>6767</v>
      </c>
      <c r="U66" s="23">
        <v>6766.9</v>
      </c>
      <c r="V66" s="25">
        <v>0.1</v>
      </c>
      <c r="W66" s="5"/>
    </row>
    <row r="67" spans="1:23" ht="23.25" customHeight="1" x14ac:dyDescent="0.25">
      <c r="B67" s="19">
        <v>56</v>
      </c>
      <c r="C67" s="20" t="s">
        <v>73</v>
      </c>
      <c r="D67" s="21">
        <f>H67+L67+P67+T67</f>
        <v>17461.199999999997</v>
      </c>
      <c r="E67" s="21">
        <f t="shared" si="20"/>
        <v>17460.8</v>
      </c>
      <c r="F67" s="24">
        <f t="shared" si="20"/>
        <v>0.4</v>
      </c>
      <c r="G67" s="22"/>
      <c r="H67" s="21">
        <f>I67+J67</f>
        <v>0.1</v>
      </c>
      <c r="I67" s="23"/>
      <c r="J67" s="24">
        <v>0.1</v>
      </c>
      <c r="K67" s="22"/>
      <c r="L67" s="21">
        <f>M67+N67</f>
        <v>3167.1</v>
      </c>
      <c r="M67" s="23">
        <v>3167</v>
      </c>
      <c r="N67" s="25">
        <v>0.1</v>
      </c>
      <c r="O67" s="22"/>
      <c r="P67" s="26">
        <f>Q67+R67</f>
        <v>5576.1</v>
      </c>
      <c r="Q67" s="23">
        <v>5576</v>
      </c>
      <c r="R67" s="25">
        <v>0.1</v>
      </c>
      <c r="S67" s="22"/>
      <c r="T67" s="26">
        <f>U67+V67</f>
        <v>8717.9</v>
      </c>
      <c r="U67" s="23">
        <v>8717.7999999999993</v>
      </c>
      <c r="V67" s="25">
        <v>0.1</v>
      </c>
      <c r="W67" s="5"/>
    </row>
    <row r="68" spans="1:23" ht="23.25" customHeight="1" x14ac:dyDescent="0.25">
      <c r="B68" s="19">
        <v>57</v>
      </c>
      <c r="C68" s="20" t="s">
        <v>74</v>
      </c>
      <c r="D68" s="21">
        <f>H68+L68+P68+T68</f>
        <v>9621.7999999999993</v>
      </c>
      <c r="E68" s="21">
        <f t="shared" si="20"/>
        <v>9621.4</v>
      </c>
      <c r="F68" s="24">
        <f t="shared" si="20"/>
        <v>0.4</v>
      </c>
      <c r="G68" s="22"/>
      <c r="H68" s="21">
        <f>I68+J68</f>
        <v>0.1</v>
      </c>
      <c r="I68" s="23"/>
      <c r="J68" s="24">
        <v>0.1</v>
      </c>
      <c r="K68" s="22"/>
      <c r="L68" s="21">
        <f>M68+N68</f>
        <v>3791.1</v>
      </c>
      <c r="M68" s="23">
        <v>3791</v>
      </c>
      <c r="N68" s="25">
        <v>0.1</v>
      </c>
      <c r="O68" s="22"/>
      <c r="P68" s="26">
        <f>Q68+R68</f>
        <v>2924.1</v>
      </c>
      <c r="Q68" s="23">
        <v>2924</v>
      </c>
      <c r="R68" s="25">
        <v>0.1</v>
      </c>
      <c r="S68" s="22"/>
      <c r="T68" s="26">
        <f>U68+V68</f>
        <v>2906.5</v>
      </c>
      <c r="U68" s="23">
        <v>2906.4</v>
      </c>
      <c r="V68" s="25">
        <v>0.1</v>
      </c>
      <c r="W68" s="5"/>
    </row>
    <row r="69" spans="1:23" ht="23.25" customHeight="1" x14ac:dyDescent="0.25">
      <c r="B69" s="29"/>
      <c r="C69" s="29" t="s">
        <v>75</v>
      </c>
      <c r="D69" s="31">
        <f>E69+F69</f>
        <v>83441.3</v>
      </c>
      <c r="E69" s="31">
        <f t="shared" si="20"/>
        <v>83440.100000000006</v>
      </c>
      <c r="F69" s="31">
        <f t="shared" si="20"/>
        <v>1.2000000000000002</v>
      </c>
      <c r="G69" s="22"/>
      <c r="H69" s="31">
        <f>I69+J69</f>
        <v>40679.300000000003</v>
      </c>
      <c r="I69" s="31">
        <v>40679</v>
      </c>
      <c r="J69" s="31">
        <f>SUM(J66:J68)</f>
        <v>0.30000000000000004</v>
      </c>
      <c r="K69" s="22"/>
      <c r="L69" s="31">
        <f>SUM(L66:L68)</f>
        <v>10869.3</v>
      </c>
      <c r="M69" s="31">
        <f>SUM(M66:M68)</f>
        <v>10869</v>
      </c>
      <c r="N69" s="32">
        <f>SUM(N66:N68)</f>
        <v>0.30000000000000004</v>
      </c>
      <c r="O69" s="22"/>
      <c r="P69" s="33">
        <f>SUM(P66:P68)</f>
        <v>13501.300000000001</v>
      </c>
      <c r="Q69" s="31">
        <f>SUM(Q66:Q68)</f>
        <v>13501</v>
      </c>
      <c r="R69" s="32">
        <f>SUM(R66:R68)</f>
        <v>0.30000000000000004</v>
      </c>
      <c r="S69" s="22"/>
      <c r="T69" s="33">
        <f>SUM(T66:T68)</f>
        <v>18391.400000000001</v>
      </c>
      <c r="U69" s="31">
        <f>SUM(U66:U68)</f>
        <v>18391.099999999999</v>
      </c>
      <c r="V69" s="32">
        <f>SUM(V66:V68)</f>
        <v>0.30000000000000004</v>
      </c>
      <c r="W69" s="5"/>
    </row>
    <row r="70" spans="1:23" ht="23.25" customHeight="1" x14ac:dyDescent="0.25">
      <c r="B70" s="19">
        <v>58</v>
      </c>
      <c r="C70" s="20" t="s">
        <v>76</v>
      </c>
      <c r="D70" s="21">
        <f t="shared" ref="D70:F80" si="24">H70+L70+P70+T70</f>
        <v>4894.25</v>
      </c>
      <c r="E70" s="21">
        <f t="shared" si="20"/>
        <v>4893.8500000000004</v>
      </c>
      <c r="F70" s="24">
        <f t="shared" si="20"/>
        <v>0.4</v>
      </c>
      <c r="G70" s="22"/>
      <c r="H70" s="21">
        <f t="shared" ref="H70:H75" si="25">I70+J70</f>
        <v>0.1</v>
      </c>
      <c r="I70" s="23"/>
      <c r="J70" s="24">
        <v>0.1</v>
      </c>
      <c r="K70" s="22"/>
      <c r="L70" s="21">
        <f t="shared" ref="L70:L75" si="26">M70+N70</f>
        <v>0.1</v>
      </c>
      <c r="M70" s="23">
        <v>0</v>
      </c>
      <c r="N70" s="25">
        <v>0.1</v>
      </c>
      <c r="O70" s="22"/>
      <c r="P70" s="26">
        <f t="shared" ref="P70:P75" si="27">Q70+R70</f>
        <v>4554.1000000000004</v>
      </c>
      <c r="Q70" s="23">
        <v>4554</v>
      </c>
      <c r="R70" s="25">
        <v>0.1</v>
      </c>
      <c r="S70" s="22"/>
      <c r="T70" s="26">
        <f t="shared" ref="T70:T75" si="28">U70+V70</f>
        <v>339.95000000000005</v>
      </c>
      <c r="U70" s="23">
        <v>339.85</v>
      </c>
      <c r="V70" s="25">
        <v>0.1</v>
      </c>
      <c r="W70" s="5"/>
    </row>
    <row r="71" spans="1:23" ht="23.25" customHeight="1" x14ac:dyDescent="0.25">
      <c r="B71" s="19">
        <v>59</v>
      </c>
      <c r="C71" s="20" t="s">
        <v>77</v>
      </c>
      <c r="D71" s="21">
        <f t="shared" si="24"/>
        <v>7776.55</v>
      </c>
      <c r="E71" s="21">
        <f t="shared" si="20"/>
        <v>7776.15</v>
      </c>
      <c r="F71" s="24">
        <f t="shared" si="20"/>
        <v>0.4</v>
      </c>
      <c r="G71" s="22"/>
      <c r="H71" s="21">
        <f t="shared" si="25"/>
        <v>0.1</v>
      </c>
      <c r="I71" s="23"/>
      <c r="J71" s="24">
        <v>0.1</v>
      </c>
      <c r="K71" s="22"/>
      <c r="L71" s="21">
        <f t="shared" si="26"/>
        <v>970.1</v>
      </c>
      <c r="M71" s="23">
        <v>970</v>
      </c>
      <c r="N71" s="25">
        <v>0.1</v>
      </c>
      <c r="O71" s="22"/>
      <c r="P71" s="26">
        <f t="shared" si="27"/>
        <v>2918.1</v>
      </c>
      <c r="Q71" s="23">
        <v>2918</v>
      </c>
      <c r="R71" s="25">
        <v>0.1</v>
      </c>
      <c r="S71" s="22"/>
      <c r="T71" s="26">
        <f t="shared" si="28"/>
        <v>3888.25</v>
      </c>
      <c r="U71" s="23">
        <v>3888.15</v>
      </c>
      <c r="V71" s="25">
        <v>0.1</v>
      </c>
      <c r="W71" s="5"/>
    </row>
    <row r="72" spans="1:23" ht="23.25" customHeight="1" x14ac:dyDescent="0.25">
      <c r="B72" s="19">
        <v>60</v>
      </c>
      <c r="C72" s="20" t="s">
        <v>78</v>
      </c>
      <c r="D72" s="21">
        <f t="shared" si="24"/>
        <v>4303.3999999999996</v>
      </c>
      <c r="E72" s="21">
        <f t="shared" si="24"/>
        <v>4303</v>
      </c>
      <c r="F72" s="24">
        <f t="shared" si="24"/>
        <v>0.4</v>
      </c>
      <c r="G72" s="22"/>
      <c r="H72" s="21">
        <f t="shared" si="25"/>
        <v>0.1</v>
      </c>
      <c r="I72" s="23"/>
      <c r="J72" s="24">
        <v>0.1</v>
      </c>
      <c r="K72" s="22"/>
      <c r="L72" s="21">
        <f t="shared" si="26"/>
        <v>999.1</v>
      </c>
      <c r="M72" s="23">
        <v>999</v>
      </c>
      <c r="N72" s="25">
        <v>0.1</v>
      </c>
      <c r="O72" s="22"/>
      <c r="P72" s="26">
        <f t="shared" si="27"/>
        <v>1610.1</v>
      </c>
      <c r="Q72" s="23">
        <v>1610</v>
      </c>
      <c r="R72" s="25">
        <v>0.1</v>
      </c>
      <c r="S72" s="22"/>
      <c r="T72" s="26">
        <f t="shared" si="28"/>
        <v>1694.1</v>
      </c>
      <c r="U72" s="23">
        <v>1694</v>
      </c>
      <c r="V72" s="25">
        <v>0.1</v>
      </c>
      <c r="W72" s="5"/>
    </row>
    <row r="73" spans="1:23" ht="23.25" customHeight="1" x14ac:dyDescent="0.25">
      <c r="B73" s="19">
        <v>61</v>
      </c>
      <c r="C73" s="20" t="s">
        <v>79</v>
      </c>
      <c r="D73" s="21">
        <f t="shared" si="24"/>
        <v>5428.6</v>
      </c>
      <c r="E73" s="21">
        <f t="shared" si="24"/>
        <v>5428.2</v>
      </c>
      <c r="F73" s="24">
        <f t="shared" si="24"/>
        <v>0.4</v>
      </c>
      <c r="G73" s="22"/>
      <c r="H73" s="21">
        <f t="shared" si="25"/>
        <v>0.1</v>
      </c>
      <c r="I73" s="23"/>
      <c r="J73" s="24">
        <v>0.1</v>
      </c>
      <c r="K73" s="22"/>
      <c r="L73" s="21">
        <f t="shared" si="26"/>
        <v>650.1</v>
      </c>
      <c r="M73" s="23">
        <v>650</v>
      </c>
      <c r="N73" s="25">
        <v>0.1</v>
      </c>
      <c r="O73" s="22"/>
      <c r="P73" s="26">
        <f t="shared" si="27"/>
        <v>1995.1</v>
      </c>
      <c r="Q73" s="23">
        <v>1995</v>
      </c>
      <c r="R73" s="25">
        <v>0.1</v>
      </c>
      <c r="S73" s="22"/>
      <c r="T73" s="26">
        <f t="shared" si="28"/>
        <v>2783.2999999999997</v>
      </c>
      <c r="U73" s="23">
        <v>2783.2</v>
      </c>
      <c r="V73" s="25">
        <v>0.1</v>
      </c>
      <c r="W73" s="5"/>
    </row>
    <row r="74" spans="1:23" ht="23.25" customHeight="1" x14ac:dyDescent="0.25">
      <c r="B74" s="19">
        <v>62</v>
      </c>
      <c r="C74" s="20" t="s">
        <v>80</v>
      </c>
      <c r="D74" s="21">
        <f t="shared" si="24"/>
        <v>20647.55</v>
      </c>
      <c r="E74" s="21">
        <f t="shared" si="24"/>
        <v>20647.150000000001</v>
      </c>
      <c r="F74" s="24">
        <f t="shared" si="24"/>
        <v>0.4</v>
      </c>
      <c r="G74" s="22"/>
      <c r="H74" s="21">
        <f t="shared" si="25"/>
        <v>0.1</v>
      </c>
      <c r="I74" s="23"/>
      <c r="J74" s="24">
        <v>0.1</v>
      </c>
      <c r="K74" s="22"/>
      <c r="L74" s="21">
        <f t="shared" si="26"/>
        <v>3983.1</v>
      </c>
      <c r="M74" s="23">
        <v>3983</v>
      </c>
      <c r="N74" s="25">
        <v>0.1</v>
      </c>
      <c r="O74" s="22"/>
      <c r="P74" s="26">
        <f t="shared" si="27"/>
        <v>11635.1</v>
      </c>
      <c r="Q74" s="23">
        <v>11635</v>
      </c>
      <c r="R74" s="25">
        <v>0.1</v>
      </c>
      <c r="S74" s="22"/>
      <c r="T74" s="26">
        <f t="shared" si="28"/>
        <v>5029.25</v>
      </c>
      <c r="U74" s="23">
        <v>5029.1499999999996</v>
      </c>
      <c r="V74" s="25">
        <v>0.1</v>
      </c>
      <c r="W74" s="5"/>
    </row>
    <row r="75" spans="1:23" ht="23.25" customHeight="1" x14ac:dyDescent="0.25">
      <c r="B75" s="19">
        <v>63</v>
      </c>
      <c r="C75" s="20" t="s">
        <v>81</v>
      </c>
      <c r="D75" s="21">
        <f t="shared" si="24"/>
        <v>15836.2</v>
      </c>
      <c r="E75" s="21">
        <f t="shared" si="24"/>
        <v>15835.8</v>
      </c>
      <c r="F75" s="24">
        <f t="shared" si="24"/>
        <v>0.4</v>
      </c>
      <c r="G75" s="22"/>
      <c r="H75" s="21">
        <f t="shared" si="25"/>
        <v>0.1</v>
      </c>
      <c r="I75" s="23"/>
      <c r="J75" s="24">
        <v>0.1</v>
      </c>
      <c r="K75" s="22"/>
      <c r="L75" s="21">
        <f t="shared" si="26"/>
        <v>4997.1000000000004</v>
      </c>
      <c r="M75" s="23">
        <v>4997</v>
      </c>
      <c r="N75" s="25">
        <v>0.1</v>
      </c>
      <c r="O75" s="22"/>
      <c r="P75" s="26">
        <f t="shared" si="27"/>
        <v>70.099999999999994</v>
      </c>
      <c r="Q75" s="23">
        <v>70</v>
      </c>
      <c r="R75" s="25">
        <v>0.1</v>
      </c>
      <c r="S75" s="22"/>
      <c r="T75" s="26">
        <f t="shared" si="28"/>
        <v>10768.9</v>
      </c>
      <c r="U75" s="23">
        <v>10768.8</v>
      </c>
      <c r="V75" s="25">
        <v>0.1</v>
      </c>
      <c r="W75" s="5"/>
    </row>
    <row r="76" spans="1:23" ht="23.25" customHeight="1" x14ac:dyDescent="0.25">
      <c r="A76" s="34"/>
      <c r="B76" s="29"/>
      <c r="C76" s="29" t="s">
        <v>82</v>
      </c>
      <c r="D76" s="31">
        <f>E76+F76</f>
        <v>127773.54999999999</v>
      </c>
      <c r="E76" s="31">
        <f t="shared" si="24"/>
        <v>127771.15</v>
      </c>
      <c r="F76" s="31">
        <f t="shared" si="24"/>
        <v>2.4</v>
      </c>
      <c r="G76" s="22"/>
      <c r="H76" s="31">
        <f>I76+J76</f>
        <v>68887.600000000006</v>
      </c>
      <c r="I76" s="31">
        <v>68887</v>
      </c>
      <c r="J76" s="31">
        <f>SUM(J70:J75)</f>
        <v>0.6</v>
      </c>
      <c r="K76" s="22"/>
      <c r="L76" s="31">
        <f>SUM(L70:L75)</f>
        <v>11599.6</v>
      </c>
      <c r="M76" s="31">
        <f>SUM(M70:M75)</f>
        <v>11599</v>
      </c>
      <c r="N76" s="32">
        <f>SUM(N70:N75)</f>
        <v>0.6</v>
      </c>
      <c r="O76" s="22"/>
      <c r="P76" s="33">
        <f>SUM(P70:P75)</f>
        <v>22782.6</v>
      </c>
      <c r="Q76" s="31">
        <f>SUM(Q70:Q75)</f>
        <v>22782</v>
      </c>
      <c r="R76" s="32">
        <f>SUM(R70:R75)</f>
        <v>0.6</v>
      </c>
      <c r="S76" s="22"/>
      <c r="T76" s="33">
        <f>SUM(T70:T75)</f>
        <v>24503.75</v>
      </c>
      <c r="U76" s="31">
        <f>SUM(U70:U75)</f>
        <v>24503.15</v>
      </c>
      <c r="V76" s="32">
        <f>SUM(V70:V75)</f>
        <v>0.6</v>
      </c>
      <c r="W76" s="5"/>
    </row>
    <row r="77" spans="1:23" ht="23.25" customHeight="1" x14ac:dyDescent="0.25">
      <c r="B77" s="19">
        <v>64</v>
      </c>
      <c r="C77" s="20" t="s">
        <v>83</v>
      </c>
      <c r="D77" s="21">
        <f>H77+L77+P77+T77</f>
        <v>14400</v>
      </c>
      <c r="E77" s="21">
        <f t="shared" si="24"/>
        <v>8400</v>
      </c>
      <c r="F77" s="21">
        <f t="shared" si="24"/>
        <v>6000</v>
      </c>
      <c r="G77" s="22"/>
      <c r="H77" s="21">
        <f>I77+J77</f>
        <v>0</v>
      </c>
      <c r="I77" s="21"/>
      <c r="J77" s="24">
        <v>0</v>
      </c>
      <c r="K77" s="22"/>
      <c r="L77" s="21">
        <f>M77+N77</f>
        <v>2113</v>
      </c>
      <c r="M77" s="21">
        <v>2113</v>
      </c>
      <c r="N77" s="25"/>
      <c r="O77" s="22"/>
      <c r="P77" s="26">
        <f>Q77+R77</f>
        <v>4387</v>
      </c>
      <c r="Q77" s="21">
        <v>4387</v>
      </c>
      <c r="R77" s="25">
        <v>0</v>
      </c>
      <c r="S77" s="22"/>
      <c r="T77" s="26">
        <f>U77+V77</f>
        <v>7900</v>
      </c>
      <c r="U77" s="21">
        <v>1900</v>
      </c>
      <c r="V77" s="27">
        <v>6000</v>
      </c>
      <c r="W77" s="5"/>
    </row>
    <row r="78" spans="1:23" ht="23.25" customHeight="1" x14ac:dyDescent="0.25">
      <c r="B78" s="29"/>
      <c r="C78" s="29" t="s">
        <v>83</v>
      </c>
      <c r="D78" s="31">
        <f>E78+F78</f>
        <v>20139</v>
      </c>
      <c r="E78" s="31">
        <f t="shared" si="24"/>
        <v>14139</v>
      </c>
      <c r="F78" s="31">
        <f t="shared" si="24"/>
        <v>6000</v>
      </c>
      <c r="G78" s="22"/>
      <c r="H78" s="31">
        <f>I78+J78</f>
        <v>5739</v>
      </c>
      <c r="I78" s="31">
        <v>5739</v>
      </c>
      <c r="J78" s="31">
        <f>J77</f>
        <v>0</v>
      </c>
      <c r="K78" s="22"/>
      <c r="L78" s="31">
        <f>L77</f>
        <v>2113</v>
      </c>
      <c r="M78" s="31">
        <f>M77</f>
        <v>2113</v>
      </c>
      <c r="N78" s="32">
        <f>N77</f>
        <v>0</v>
      </c>
      <c r="O78" s="22"/>
      <c r="P78" s="33">
        <f>P77</f>
        <v>4387</v>
      </c>
      <c r="Q78" s="31">
        <f>Q77</f>
        <v>4387</v>
      </c>
      <c r="R78" s="32">
        <f>R77</f>
        <v>0</v>
      </c>
      <c r="S78" s="22"/>
      <c r="T78" s="33">
        <f>T77</f>
        <v>7900</v>
      </c>
      <c r="U78" s="31">
        <f>U77</f>
        <v>1900</v>
      </c>
      <c r="V78" s="32">
        <f>V77</f>
        <v>6000</v>
      </c>
      <c r="W78" s="5"/>
    </row>
    <row r="79" spans="1:23" ht="23.25" customHeight="1" x14ac:dyDescent="0.25">
      <c r="B79" s="20">
        <v>65</v>
      </c>
      <c r="C79" s="20" t="s">
        <v>84</v>
      </c>
      <c r="D79" s="21">
        <f>H79+L79+P79+T79</f>
        <v>0.7</v>
      </c>
      <c r="E79" s="21">
        <f t="shared" si="24"/>
        <v>0.30000000000000004</v>
      </c>
      <c r="F79" s="24">
        <f t="shared" si="24"/>
        <v>0.4</v>
      </c>
      <c r="G79" s="22"/>
      <c r="H79" s="21">
        <f>I79+J79</f>
        <v>0.2</v>
      </c>
      <c r="I79" s="21">
        <v>0.1</v>
      </c>
      <c r="J79" s="24">
        <v>0.1</v>
      </c>
      <c r="K79" s="22"/>
      <c r="L79" s="21">
        <f>M79+N79</f>
        <v>0.2</v>
      </c>
      <c r="M79" s="21">
        <v>0.1</v>
      </c>
      <c r="N79" s="25">
        <v>0.1</v>
      </c>
      <c r="O79" s="22"/>
      <c r="P79" s="26">
        <f>Q79+R79</f>
        <v>0.1</v>
      </c>
      <c r="Q79" s="21">
        <v>0</v>
      </c>
      <c r="R79" s="25">
        <v>0.1</v>
      </c>
      <c r="S79" s="22"/>
      <c r="T79" s="26">
        <f>U79+V79</f>
        <v>0.2</v>
      </c>
      <c r="U79" s="21">
        <v>0.1</v>
      </c>
      <c r="V79" s="25">
        <v>0.1</v>
      </c>
      <c r="W79" s="5"/>
    </row>
    <row r="80" spans="1:23" ht="23.25" customHeight="1" x14ac:dyDescent="0.25">
      <c r="B80" s="29"/>
      <c r="C80" s="29" t="s">
        <v>85</v>
      </c>
      <c r="D80" s="31">
        <f>E80+F80</f>
        <v>0.70000000000000007</v>
      </c>
      <c r="E80" s="31">
        <f t="shared" si="24"/>
        <v>0.30000000000000004</v>
      </c>
      <c r="F80" s="31">
        <f t="shared" si="24"/>
        <v>0.4</v>
      </c>
      <c r="G80" s="22"/>
      <c r="H80" s="31">
        <f>H79</f>
        <v>0.2</v>
      </c>
      <c r="I80" s="31">
        <f>I79</f>
        <v>0.1</v>
      </c>
      <c r="J80" s="31">
        <f>J79</f>
        <v>0.1</v>
      </c>
      <c r="K80" s="22"/>
      <c r="L80" s="31">
        <f>L79</f>
        <v>0.2</v>
      </c>
      <c r="M80" s="31">
        <f>M79</f>
        <v>0.1</v>
      </c>
      <c r="N80" s="32">
        <f>N79</f>
        <v>0.1</v>
      </c>
      <c r="O80" s="22"/>
      <c r="P80" s="33">
        <f>P79</f>
        <v>0.1</v>
      </c>
      <c r="Q80" s="31">
        <f>Q79</f>
        <v>0</v>
      </c>
      <c r="R80" s="32">
        <f>R79</f>
        <v>0.1</v>
      </c>
      <c r="S80" s="22"/>
      <c r="T80" s="33">
        <f>T79</f>
        <v>0.2</v>
      </c>
      <c r="U80" s="31">
        <f>U79</f>
        <v>0.1</v>
      </c>
      <c r="V80" s="32">
        <f>V79</f>
        <v>0.1</v>
      </c>
      <c r="W80" s="5"/>
    </row>
    <row r="81" spans="2:23" ht="23.25" customHeight="1" x14ac:dyDescent="0.25">
      <c r="B81" s="35"/>
      <c r="C81" s="35" t="s">
        <v>86</v>
      </c>
      <c r="D81" s="36">
        <f>D10+D15+D24+D32+D37+D50+D55+D65+D69+D76+D78+D80</f>
        <v>1748060.7</v>
      </c>
      <c r="E81" s="36">
        <f>E10+E15+E24+E32+E37+E50+E55+E65+E69+E76+E78+E80</f>
        <v>1646039.1000000003</v>
      </c>
      <c r="F81" s="37">
        <f>F10+F15+F24+F32+F37+F50+F55+F65+F69+F76+F78+F80</f>
        <v>102021.6</v>
      </c>
      <c r="G81" s="38"/>
      <c r="H81" s="36">
        <f>H10+H15+H24+H32+H37+H50+H55+H65+H69+H76+H78+H80</f>
        <v>850104.5</v>
      </c>
      <c r="I81" s="36">
        <f>I10+I15+I24+I32+I37+I50+I55+I65+I69+I76+I78+I80</f>
        <v>850099.1</v>
      </c>
      <c r="J81" s="36">
        <f>J10+J15+J24+J32+J37+J50+J55+J65+J69+J76+J78+J80</f>
        <v>5.3999999999999986</v>
      </c>
      <c r="K81" s="38"/>
      <c r="L81" s="36">
        <f>L10+L15+L24+L32+L37+L50+L55+L65+L69+L76+L78+L80</f>
        <v>161288.49999999997</v>
      </c>
      <c r="M81" s="36">
        <f>M10+M15+M24+M32+M37+M50+M55+M65+M69+M76+M78+M80</f>
        <v>161283.1</v>
      </c>
      <c r="N81" s="37">
        <f>N10+N15+N24+N32+N37+N50+N55+N65+N69+N76+N78+N80</f>
        <v>5.3999999999999986</v>
      </c>
      <c r="O81" s="38"/>
      <c r="P81" s="39">
        <f>P10+P15+P24+P32+P37+P50+P55+P65+P69+P76+P78+P80</f>
        <v>287519.39999999991</v>
      </c>
      <c r="Q81" s="36">
        <f>Q10+Q15+Q24+Q32+Q37+Q50+Q55+Q65+Q69+Q76+Q78+Q80</f>
        <v>287514</v>
      </c>
      <c r="R81" s="37">
        <f>R10+R15+R24+R32+R37+R50+R55+R65+R69+R76+R78+R80</f>
        <v>5.3999999999999986</v>
      </c>
      <c r="S81" s="38"/>
      <c r="T81" s="39">
        <f>T10+T15+T24+T32+T37+T50+T55+T65+T69+T76+T78+T80</f>
        <v>449148.3</v>
      </c>
      <c r="U81" s="36">
        <f>U10+U15+U24+U32+U37+U50+U55+U65+U69+U76+U78+U80</f>
        <v>347142.89999999997</v>
      </c>
      <c r="V81" s="37">
        <f>V10+V15+V24+V32+V37+V50+V55+V65+V69+V76+V78+V80</f>
        <v>102005.4</v>
      </c>
      <c r="W81" s="5"/>
    </row>
    <row r="83" spans="2:23" ht="24.75" customHeight="1" x14ac:dyDescent="0.25">
      <c r="E83" s="41"/>
      <c r="F83" s="41"/>
      <c r="G83" s="41"/>
      <c r="I83" s="41"/>
      <c r="J83" s="41"/>
      <c r="K83" s="41"/>
      <c r="M83" s="41"/>
      <c r="N83" s="41"/>
      <c r="O83" s="41"/>
      <c r="Q83" s="41"/>
      <c r="R83" s="41"/>
      <c r="S83" s="41"/>
    </row>
  </sheetData>
  <mergeCells count="5">
    <mergeCell ref="B1:F1"/>
    <mergeCell ref="H1:J1"/>
    <mergeCell ref="L1:N1"/>
    <mergeCell ref="P1:R1"/>
    <mergeCell ref="T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2015-12-25T10:23:59Z</dcterms:modified>
</cp:coreProperties>
</file>