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ცოფი" sheetId="1" r:id="rId1"/>
    <sheet name="სერომონიტორინგი" sheetId="2" r:id="rId2"/>
  </sheets>
  <calcPr calcId="152511"/>
</workbook>
</file>

<file path=xl/calcChain.xml><?xml version="1.0" encoding="utf-8"?>
<calcChain xmlns="http://schemas.openxmlformats.org/spreadsheetml/2006/main">
  <c r="I80" i="2" l="1"/>
  <c r="G80" i="2"/>
  <c r="G81" i="2" s="1"/>
  <c r="E80" i="2"/>
  <c r="I78" i="2"/>
  <c r="G78" i="2"/>
  <c r="E78" i="2"/>
  <c r="E81" i="2" s="1"/>
  <c r="I76" i="2"/>
  <c r="G76" i="2"/>
  <c r="E76" i="2"/>
  <c r="I69" i="2"/>
  <c r="G69" i="2"/>
  <c r="E69" i="2"/>
  <c r="I65" i="2"/>
  <c r="G65" i="2"/>
  <c r="E65" i="2"/>
  <c r="I55" i="2"/>
  <c r="G55" i="2"/>
  <c r="E55" i="2"/>
  <c r="I50" i="2"/>
  <c r="G50" i="2"/>
  <c r="E50" i="2"/>
  <c r="I37" i="2"/>
  <c r="G37" i="2"/>
  <c r="E37" i="2"/>
  <c r="I32" i="2"/>
  <c r="G32" i="2"/>
  <c r="E32" i="2"/>
  <c r="I24" i="2"/>
  <c r="I81" i="2" s="1"/>
  <c r="G24" i="2"/>
  <c r="E24" i="2"/>
  <c r="I15" i="2"/>
  <c r="G15" i="2"/>
  <c r="E15" i="2"/>
  <c r="I10" i="2"/>
  <c r="G10" i="2"/>
  <c r="E10" i="2"/>
  <c r="E5" i="1" l="1"/>
  <c r="E6" i="1"/>
  <c r="E7" i="1"/>
  <c r="E8" i="1"/>
  <c r="E9" i="1"/>
  <c r="E10" i="1"/>
  <c r="E12" i="1"/>
  <c r="E13" i="1"/>
  <c r="E16" i="1" s="1"/>
  <c r="E14" i="1"/>
  <c r="E15" i="1"/>
  <c r="E17" i="1"/>
  <c r="E25" i="1" s="1"/>
  <c r="E18" i="1"/>
  <c r="E19" i="1"/>
  <c r="E20" i="1"/>
  <c r="E21" i="1"/>
  <c r="E22" i="1"/>
  <c r="E23" i="1"/>
  <c r="E24" i="1"/>
  <c r="E26" i="1"/>
  <c r="E33" i="1" s="1"/>
  <c r="E27" i="1"/>
  <c r="E28" i="1"/>
  <c r="E29" i="1"/>
  <c r="E30" i="1"/>
  <c r="E31" i="1"/>
  <c r="E32" i="1"/>
  <c r="E34" i="1"/>
  <c r="E38" i="1" s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7" i="1"/>
  <c r="E58" i="1"/>
  <c r="E59" i="1"/>
  <c r="E60" i="1"/>
  <c r="E66" i="1" s="1"/>
  <c r="E61" i="1"/>
  <c r="E62" i="1"/>
  <c r="E63" i="1"/>
  <c r="E64" i="1"/>
  <c r="E65" i="1"/>
  <c r="E67" i="1"/>
  <c r="E68" i="1"/>
  <c r="E69" i="1"/>
  <c r="E71" i="1"/>
  <c r="E72" i="1"/>
  <c r="E73" i="1"/>
  <c r="E74" i="1"/>
  <c r="E75" i="1"/>
  <c r="E76" i="1"/>
  <c r="E77" i="1"/>
  <c r="E78" i="1"/>
  <c r="E79" i="1" s="1"/>
  <c r="E80" i="1"/>
  <c r="E81" i="1"/>
  <c r="P81" i="1"/>
  <c r="O81" i="1"/>
  <c r="L81" i="1"/>
  <c r="K81" i="1"/>
  <c r="J81" i="1"/>
  <c r="G81" i="1"/>
  <c r="F81" i="1"/>
  <c r="N80" i="1"/>
  <c r="N81" i="1" s="1"/>
  <c r="I80" i="1"/>
  <c r="I81" i="1" s="1"/>
  <c r="P79" i="1"/>
  <c r="O79" i="1"/>
  <c r="L79" i="1"/>
  <c r="K79" i="1"/>
  <c r="J79" i="1"/>
  <c r="G79" i="1"/>
  <c r="F79" i="1"/>
  <c r="N78" i="1"/>
  <c r="N79" i="1" s="1"/>
  <c r="I78" i="1"/>
  <c r="I79" i="1" s="1"/>
  <c r="P77" i="1"/>
  <c r="O77" i="1"/>
  <c r="L77" i="1"/>
  <c r="K77" i="1"/>
  <c r="J77" i="1"/>
  <c r="G77" i="1"/>
  <c r="F77" i="1"/>
  <c r="N76" i="1"/>
  <c r="I76" i="1"/>
  <c r="N75" i="1"/>
  <c r="I75" i="1"/>
  <c r="N74" i="1"/>
  <c r="I74" i="1"/>
  <c r="N73" i="1"/>
  <c r="I73" i="1"/>
  <c r="N72" i="1"/>
  <c r="I72" i="1"/>
  <c r="N71" i="1"/>
  <c r="I71" i="1"/>
  <c r="P70" i="1"/>
  <c r="O70" i="1"/>
  <c r="L70" i="1"/>
  <c r="K70" i="1"/>
  <c r="J70" i="1"/>
  <c r="G70" i="1"/>
  <c r="F70" i="1"/>
  <c r="N69" i="1"/>
  <c r="I69" i="1"/>
  <c r="N68" i="1"/>
  <c r="I68" i="1"/>
  <c r="I70" i="1" s="1"/>
  <c r="N67" i="1"/>
  <c r="N70" i="1" s="1"/>
  <c r="I67" i="1"/>
  <c r="P66" i="1"/>
  <c r="O66" i="1"/>
  <c r="L66" i="1"/>
  <c r="K66" i="1"/>
  <c r="J66" i="1"/>
  <c r="G66" i="1"/>
  <c r="F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P56" i="1"/>
  <c r="O56" i="1"/>
  <c r="L56" i="1"/>
  <c r="K56" i="1"/>
  <c r="J56" i="1"/>
  <c r="G56" i="1"/>
  <c r="F56" i="1"/>
  <c r="N55" i="1"/>
  <c r="I55" i="1"/>
  <c r="N54" i="1"/>
  <c r="I54" i="1"/>
  <c r="N53" i="1"/>
  <c r="I53" i="1"/>
  <c r="N52" i="1"/>
  <c r="I52" i="1"/>
  <c r="P51" i="1"/>
  <c r="O51" i="1"/>
  <c r="L51" i="1"/>
  <c r="K51" i="1"/>
  <c r="J51" i="1"/>
  <c r="G51" i="1"/>
  <c r="F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I51" i="1" s="1"/>
  <c r="P38" i="1"/>
  <c r="O38" i="1"/>
  <c r="L38" i="1"/>
  <c r="K38" i="1"/>
  <c r="J38" i="1"/>
  <c r="G38" i="1"/>
  <c r="F38" i="1"/>
  <c r="N37" i="1"/>
  <c r="I37" i="1"/>
  <c r="N36" i="1"/>
  <c r="I36" i="1"/>
  <c r="N35" i="1"/>
  <c r="I35" i="1"/>
  <c r="N34" i="1"/>
  <c r="N38" i="1" s="1"/>
  <c r="I34" i="1"/>
  <c r="I38" i="1" s="1"/>
  <c r="P33" i="1"/>
  <c r="O33" i="1"/>
  <c r="L33" i="1"/>
  <c r="K33" i="1"/>
  <c r="J33" i="1"/>
  <c r="G33" i="1"/>
  <c r="F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N33" i="1" s="1"/>
  <c r="I26" i="1"/>
  <c r="P25" i="1"/>
  <c r="O25" i="1"/>
  <c r="L25" i="1"/>
  <c r="K25" i="1"/>
  <c r="J25" i="1"/>
  <c r="G25" i="1"/>
  <c r="F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N25" i="1" s="1"/>
  <c r="I17" i="1"/>
  <c r="P16" i="1"/>
  <c r="O16" i="1"/>
  <c r="L16" i="1"/>
  <c r="K16" i="1"/>
  <c r="J16" i="1"/>
  <c r="G16" i="1"/>
  <c r="F16" i="1"/>
  <c r="N15" i="1"/>
  <c r="I15" i="1"/>
  <c r="N14" i="1"/>
  <c r="I14" i="1"/>
  <c r="N13" i="1"/>
  <c r="I13" i="1"/>
  <c r="N12" i="1"/>
  <c r="I12" i="1"/>
  <c r="I16" i="1" s="1"/>
  <c r="P11" i="1"/>
  <c r="O11" i="1"/>
  <c r="L11" i="1"/>
  <c r="K11" i="1"/>
  <c r="J11" i="1"/>
  <c r="G11" i="1"/>
  <c r="F11" i="1"/>
  <c r="N10" i="1"/>
  <c r="I10" i="1"/>
  <c r="N9" i="1"/>
  <c r="I9" i="1"/>
  <c r="N8" i="1"/>
  <c r="I8" i="1"/>
  <c r="N7" i="1"/>
  <c r="I7" i="1"/>
  <c r="N6" i="1"/>
  <c r="I6" i="1"/>
  <c r="N5" i="1"/>
  <c r="I5" i="1"/>
  <c r="N51" i="1" l="1"/>
  <c r="E70" i="1"/>
  <c r="E56" i="1"/>
  <c r="E11" i="1"/>
  <c r="E82" i="1"/>
  <c r="I11" i="1"/>
  <c r="N16" i="1"/>
  <c r="N56" i="1"/>
  <c r="I77" i="1"/>
  <c r="L82" i="1"/>
  <c r="N11" i="1"/>
  <c r="I66" i="1"/>
  <c r="N77" i="1"/>
  <c r="G82" i="1"/>
  <c r="O82" i="1"/>
  <c r="K82" i="1"/>
  <c r="F82" i="1"/>
  <c r="I25" i="1"/>
  <c r="I33" i="1"/>
  <c r="I56" i="1"/>
  <c r="N66" i="1"/>
  <c r="J82" i="1"/>
  <c r="P82" i="1"/>
  <c r="I82" i="1" l="1"/>
  <c r="N82" i="1"/>
</calcChain>
</file>

<file path=xl/sharedStrings.xml><?xml version="1.0" encoding="utf-8"?>
<sst xmlns="http://schemas.openxmlformats.org/spreadsheetml/2006/main" count="178" uniqueCount="90">
  <si>
    <t>#</t>
  </si>
  <si>
    <t>რაიონი</t>
  </si>
  <si>
    <t>სულ</t>
  </si>
  <si>
    <t>ახალქალაქი</t>
  </si>
  <si>
    <t>ახალციხე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</si>
  <si>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</si>
  <si>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</si>
  <si>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</si>
  <si>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</si>
  <si>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</si>
  <si>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</si>
  <si>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</si>
  <si>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</si>
  <si>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</si>
  <si>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</si>
  <si>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გურჯაანი</t>
  </si>
  <si>
    <t>სიღნაღი</t>
  </si>
  <si>
    <t>დედოფლისწყარო</t>
  </si>
  <si>
    <t>თელავი</t>
  </si>
  <si>
    <t>ახმეტა</t>
  </si>
  <si>
    <t>ყვარელი</t>
  </si>
  <si>
    <t>ლაგოდეხი</t>
  </si>
  <si>
    <t>საგარეჯო</t>
  </si>
  <si>
    <t>კახეთი</t>
  </si>
  <si>
    <t>რუსთავი</t>
  </si>
  <si>
    <t>მარნეული</t>
  </si>
  <si>
    <t>ბოლნისი</t>
  </si>
  <si>
    <t>წალკა</t>
  </si>
  <si>
    <t>დმანისი</t>
  </si>
  <si>
    <t>თეთრიწყარო</t>
  </si>
  <si>
    <t>გარდაბანი</t>
  </si>
  <si>
    <t>ქვემო ქართლი</t>
  </si>
  <si>
    <t>მცხეთა</t>
  </si>
  <si>
    <t>თიანეთი</t>
  </si>
  <si>
    <t>ყაზბეგი</t>
  </si>
  <si>
    <t>დუშეთი</t>
  </si>
  <si>
    <t>მცხეთა-მთიანეთი</t>
  </si>
  <si>
    <t>ხონი</t>
  </si>
  <si>
    <t>ვანი</t>
  </si>
  <si>
    <t>ბაღდათი</t>
  </si>
  <si>
    <t>ზესტაფონი</t>
  </si>
  <si>
    <t>თერჯოლა</t>
  </si>
  <si>
    <t>ტყიბული</t>
  </si>
  <si>
    <t>ხარაგაული</t>
  </si>
  <si>
    <t>ჭიათურა</t>
  </si>
  <si>
    <t>წყალტუბო</t>
  </si>
  <si>
    <t>სამტრედია</t>
  </si>
  <si>
    <t>საჩხერე</t>
  </si>
  <si>
    <t>ქ. ქუთაისი</t>
  </si>
  <si>
    <t>იმერეთი</t>
  </si>
  <si>
    <t>ამბროლაური</t>
  </si>
  <si>
    <t>ონი</t>
  </si>
  <si>
    <t>ცაგერი</t>
  </si>
  <si>
    <t>ლენტეხი</t>
  </si>
  <si>
    <t>რაჭა-ლეჩხუმი</t>
  </si>
  <si>
    <t>ზუგდიდი</t>
  </si>
  <si>
    <t>წალენჯიხა</t>
  </si>
  <si>
    <t>ხობი</t>
  </si>
  <si>
    <t>ჩოროწყუ</t>
  </si>
  <si>
    <t>მარტვილი</t>
  </si>
  <si>
    <t>აბაშა</t>
  </si>
  <si>
    <t>სენაკი</t>
  </si>
  <si>
    <t>მესტია</t>
  </si>
  <si>
    <t>ფოთი</t>
  </si>
  <si>
    <t>სამეგრელო</t>
  </si>
  <si>
    <t>ოზურგეთი</t>
  </si>
  <si>
    <t>ლანჩხუთი</t>
  </si>
  <si>
    <t>ჩოხატაური</t>
  </si>
  <si>
    <t>გურია</t>
  </si>
  <si>
    <t>ბათუმი</t>
  </si>
  <si>
    <t>ქობულეთი</t>
  </si>
  <si>
    <t xml:space="preserve">ხელვაჩაური </t>
  </si>
  <si>
    <t>ქედა</t>
  </si>
  <si>
    <t>შუახევი</t>
  </si>
  <si>
    <t>ხულო</t>
  </si>
  <si>
    <t>აჭარა</t>
  </si>
  <si>
    <t>თბილისი</t>
  </si>
  <si>
    <t>გალი</t>
  </si>
  <si>
    <t>აფხაზეთი</t>
  </si>
  <si>
    <t>ცოფის საწინააღმდეგო ვაქცინაცია 2016 წელი</t>
  </si>
  <si>
    <t>ცოფის საწინააღმდეგო ვაქცინაცია 2017 წელი</t>
  </si>
  <si>
    <t>ცოფის საწინააღმდეგო ვაქცინაცია 2018 წელი</t>
  </si>
  <si>
    <t>ძაღლი</t>
  </si>
  <si>
    <t>კატა</t>
  </si>
  <si>
    <t>მსხვილფეხა
პირუტყვი</t>
  </si>
  <si>
    <t>ცოფის საწინააღმდეგო ვაქცინაცია 2016-2018 წ</t>
  </si>
  <si>
    <t>ცოფის პოსტ-ვაქცინაციის სერომონიტორინგი</t>
  </si>
  <si>
    <t>ძაღლი 2016</t>
  </si>
  <si>
    <t>ძაღლი 2017</t>
  </si>
  <si>
    <t>ძაღლი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</si>
</sst>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4"/>
      <color theme="1"/>
      <name val="Sylfaen"/>
      <family val="1"/>
    </font>
    <font>
      <sz val="13"/>
      <color theme="1"/>
      <name val="Sylfaen"/>
      <family val="1"/>
    </font>
    <font>
      <sz val="14"/>
      <name val="Sylfaen"/>
      <family val="1"/>
    </font>
    <font>
      <sz val="13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6" xfId="0" applyNumberFormat="1" applyFont="1" applyFill="1" applyBorder="1" applyAlignment="1" applyProtection="1">
      <alignment horizontal="center" vertical="center"/>
    </xf>
    <xf numFmtId="1" fontId="2" fillId="5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selection activeCell="B1" sqref="B1:G1"/>
    </sheetView>
  </sheetViews>
  <sheetFormatPr defaultRowHeight="18.75" x14ac:dyDescent="0.25"/>
  <cols>
    <col min="1" max="1" width="0.85546875" style="1" customWidth="1"/>
    <col min="2" max="2" width="4.42578125" style="1" customWidth="1"/>
    <col min="3" max="3" width="21.7109375" style="1" customWidth="1"/>
    <col min="4" max="4" width="1.42578125" style="1" customWidth="1"/>
    <col min="5" max="5" width="11.5703125" style="1" customWidth="1"/>
    <col min="6" max="6" width="11.42578125" style="1" customWidth="1"/>
    <col min="7" max="7" width="9.140625" style="1"/>
    <col min="8" max="8" width="1.5703125" style="1" customWidth="1"/>
    <col min="9" max="9" width="11" style="1" customWidth="1"/>
    <col min="10" max="11" width="14.42578125" style="1" customWidth="1"/>
    <col min="12" max="12" width="18.85546875" style="1" customWidth="1"/>
    <col min="13" max="13" width="2.140625" style="1" customWidth="1"/>
    <col min="14" max="16" width="11.140625" style="1" customWidth="1"/>
    <col min="17" max="16384" width="9.140625" style="1"/>
  </cols>
  <sheetData>
    <row r="1" spans="1:16" ht="28.5" customHeight="1" x14ac:dyDescent="0.25">
      <c r="B1" s="33" t="s">
        <v>85</v>
      </c>
      <c r="C1" s="33"/>
      <c r="D1" s="33"/>
      <c r="E1" s="33"/>
      <c r="F1" s="33"/>
      <c r="G1" s="33"/>
    </row>
    <row r="2" spans="1:16" ht="66" customHeight="1" x14ac:dyDescent="0.25">
      <c r="B2" s="34" t="s">
        <v>0</v>
      </c>
      <c r="C2" s="36" t="s">
        <v>1</v>
      </c>
      <c r="D2" s="2"/>
      <c r="E2" s="32" t="s">
        <v>79</v>
      </c>
      <c r="F2" s="32"/>
      <c r="G2" s="32"/>
      <c r="I2" s="32" t="s">
        <v>80</v>
      </c>
      <c r="J2" s="32"/>
      <c r="K2" s="32"/>
      <c r="L2" s="32"/>
      <c r="N2" s="32" t="s">
        <v>81</v>
      </c>
      <c r="O2" s="32"/>
      <c r="P2" s="32"/>
    </row>
    <row r="3" spans="1:16" ht="44.25" customHeight="1" x14ac:dyDescent="0.25">
      <c r="B3" s="35"/>
      <c r="C3" s="37"/>
      <c r="D3" s="2"/>
      <c r="E3" s="2" t="s">
        <v>2</v>
      </c>
      <c r="F3" s="2" t="s">
        <v>82</v>
      </c>
      <c r="G3" s="2" t="s">
        <v>83</v>
      </c>
      <c r="I3" s="2" t="s">
        <v>2</v>
      </c>
      <c r="J3" s="2" t="s">
        <v>82</v>
      </c>
      <c r="K3" s="2" t="s">
        <v>83</v>
      </c>
      <c r="L3" s="2" t="s">
        <v>84</v>
      </c>
      <c r="N3" s="2" t="s">
        <v>2</v>
      </c>
      <c r="O3" s="2" t="s">
        <v>82</v>
      </c>
      <c r="P3" s="2" t="s">
        <v>83</v>
      </c>
    </row>
    <row r="4" spans="1:16" ht="6" customHeight="1" x14ac:dyDescent="0.25">
      <c r="B4" s="3"/>
      <c r="C4" s="4"/>
      <c r="D4" s="11"/>
      <c r="E4" s="11"/>
      <c r="F4" s="11"/>
      <c r="G4" s="11"/>
      <c r="I4" s="11"/>
      <c r="J4" s="11"/>
      <c r="K4" s="11"/>
      <c r="L4" s="11"/>
      <c r="N4" s="11"/>
      <c r="O4" s="11"/>
      <c r="P4" s="11"/>
    </row>
    <row r="5" spans="1:16" ht="23.25" customHeight="1" x14ac:dyDescent="0.25">
      <c r="B5" s="12">
        <v>1</v>
      </c>
      <c r="C5" s="6" t="s">
        <v>3</v>
      </c>
      <c r="D5" s="13"/>
      <c r="E5" s="7">
        <f>F5+G5</f>
        <v>5820</v>
      </c>
      <c r="F5" s="14">
        <v>3531</v>
      </c>
      <c r="G5" s="14">
        <v>2289</v>
      </c>
      <c r="I5" s="7">
        <f>J5+K5+L5</f>
        <v>5150</v>
      </c>
      <c r="J5" s="15">
        <v>3816</v>
      </c>
      <c r="K5" s="15">
        <v>1334</v>
      </c>
      <c r="L5" s="15">
        <v>0</v>
      </c>
      <c r="N5" s="7">
        <f>O5+P5</f>
        <v>4761</v>
      </c>
      <c r="O5" s="16">
        <v>3662</v>
      </c>
      <c r="P5" s="16">
        <v>1099</v>
      </c>
    </row>
    <row r="6" spans="1:16" ht="23.25" customHeight="1" x14ac:dyDescent="0.25">
      <c r="B6" s="12">
        <v>2</v>
      </c>
      <c r="C6" s="6" t="s">
        <v>4</v>
      </c>
      <c r="D6" s="17"/>
      <c r="E6" s="7">
        <f t="shared" ref="E6:E69" si="0">F6+G6</f>
        <v>1955</v>
      </c>
      <c r="F6" s="14">
        <v>1724</v>
      </c>
      <c r="G6" s="14">
        <v>231</v>
      </c>
      <c r="I6" s="7">
        <f t="shared" ref="I6:I10" si="1">J6+K6+L6</f>
        <v>2089</v>
      </c>
      <c r="J6" s="15">
        <v>1763</v>
      </c>
      <c r="K6" s="15">
        <v>326</v>
      </c>
      <c r="L6" s="15">
        <v>0</v>
      </c>
      <c r="N6" s="7">
        <f t="shared" ref="N6:N10" si="2">O6+P6</f>
        <v>2179</v>
      </c>
      <c r="O6" s="16">
        <v>1858</v>
      </c>
      <c r="P6" s="16">
        <v>321</v>
      </c>
    </row>
    <row r="7" spans="1:16" ht="23.25" customHeight="1" x14ac:dyDescent="0.25">
      <c r="B7" s="12">
        <v>3</v>
      </c>
      <c r="C7" s="6" t="s">
        <v>5</v>
      </c>
      <c r="D7" s="13"/>
      <c r="E7" s="7">
        <f t="shared" si="0"/>
        <v>2488</v>
      </c>
      <c r="F7" s="14">
        <v>1487</v>
      </c>
      <c r="G7" s="14">
        <v>1001</v>
      </c>
      <c r="I7" s="7">
        <f t="shared" si="1"/>
        <v>3054</v>
      </c>
      <c r="J7" s="15">
        <v>1835</v>
      </c>
      <c r="K7" s="15">
        <v>1219</v>
      </c>
      <c r="L7" s="15">
        <v>0</v>
      </c>
      <c r="N7" s="7">
        <f t="shared" si="2"/>
        <v>3215</v>
      </c>
      <c r="O7" s="16">
        <v>1956</v>
      </c>
      <c r="P7" s="16">
        <v>1259</v>
      </c>
    </row>
    <row r="8" spans="1:16" ht="23.25" customHeight="1" x14ac:dyDescent="0.25">
      <c r="B8" s="12">
        <v>4</v>
      </c>
      <c r="C8" s="6" t="s">
        <v>6</v>
      </c>
      <c r="D8" s="13"/>
      <c r="E8" s="7">
        <f t="shared" si="0"/>
        <v>1840</v>
      </c>
      <c r="F8" s="14">
        <v>1118</v>
      </c>
      <c r="G8" s="14">
        <v>722</v>
      </c>
      <c r="I8" s="7">
        <f t="shared" si="1"/>
        <v>2041</v>
      </c>
      <c r="J8" s="15">
        <v>1435</v>
      </c>
      <c r="K8" s="15">
        <v>606</v>
      </c>
      <c r="L8" s="15">
        <v>0</v>
      </c>
      <c r="N8" s="7">
        <f t="shared" si="2"/>
        <v>1987</v>
      </c>
      <c r="O8" s="16">
        <v>1495</v>
      </c>
      <c r="P8" s="16">
        <v>492</v>
      </c>
    </row>
    <row r="9" spans="1:16" ht="23.25" customHeight="1" x14ac:dyDescent="0.25">
      <c r="B9" s="12">
        <v>5</v>
      </c>
      <c r="C9" s="6" t="s">
        <v>7</v>
      </c>
      <c r="D9" s="13"/>
      <c r="E9" s="7">
        <f t="shared" si="0"/>
        <v>2306</v>
      </c>
      <c r="F9" s="14">
        <v>1696</v>
      </c>
      <c r="G9" s="14">
        <v>610</v>
      </c>
      <c r="I9" s="7">
        <f t="shared" si="1"/>
        <v>3949</v>
      </c>
      <c r="J9" s="15">
        <v>2429</v>
      </c>
      <c r="K9" s="15">
        <v>1520</v>
      </c>
      <c r="L9" s="15">
        <v>0</v>
      </c>
      <c r="N9" s="7">
        <f t="shared" si="2"/>
        <v>3584</v>
      </c>
      <c r="O9" s="16">
        <v>2294</v>
      </c>
      <c r="P9" s="16">
        <v>1290</v>
      </c>
    </row>
    <row r="10" spans="1:16" ht="23.25" customHeight="1" x14ac:dyDescent="0.25">
      <c r="B10" s="12">
        <v>6</v>
      </c>
      <c r="C10" s="6" t="s">
        <v>8</v>
      </c>
      <c r="D10" s="13"/>
      <c r="E10" s="7">
        <f>F10+G10</f>
        <v>2832</v>
      </c>
      <c r="F10" s="14">
        <v>2379</v>
      </c>
      <c r="G10" s="14">
        <v>453</v>
      </c>
      <c r="I10" s="7">
        <f t="shared" si="1"/>
        <v>2222</v>
      </c>
      <c r="J10" s="15">
        <v>1968</v>
      </c>
      <c r="K10" s="15">
        <v>254</v>
      </c>
      <c r="L10" s="15">
        <v>0</v>
      </c>
      <c r="N10" s="7">
        <f t="shared" si="2"/>
        <v>2155</v>
      </c>
      <c r="O10" s="16">
        <v>1880</v>
      </c>
      <c r="P10" s="16">
        <v>275</v>
      </c>
    </row>
    <row r="11" spans="1:16" ht="23.25" customHeight="1" x14ac:dyDescent="0.25">
      <c r="A11" s="1">
        <v>123</v>
      </c>
      <c r="B11" s="18"/>
      <c r="C11" s="19" t="s">
        <v>9</v>
      </c>
      <c r="D11" s="21"/>
      <c r="E11" s="21">
        <f>SUM(E5:E10)</f>
        <v>17241</v>
      </c>
      <c r="F11" s="21">
        <f>SUM(F5:F10)</f>
        <v>11935</v>
      </c>
      <c r="G11" s="21">
        <f t="shared" ref="G11" si="3">SUM(G5:G10)</f>
        <v>5306</v>
      </c>
      <c r="I11" s="21">
        <f>SUM(I5:I10)</f>
        <v>18505</v>
      </c>
      <c r="J11" s="21">
        <f>SUM(J5:J10)</f>
        <v>13246</v>
      </c>
      <c r="K11" s="21">
        <f>SUM(K5:K10)</f>
        <v>5259</v>
      </c>
      <c r="L11" s="21">
        <f>SUM(L5:L10)</f>
        <v>0</v>
      </c>
      <c r="N11" s="21">
        <f>SUM(N5:N10)</f>
        <v>17881</v>
      </c>
      <c r="O11" s="21">
        <f>SUM(O5:O10)</f>
        <v>13145</v>
      </c>
      <c r="P11" s="21">
        <f>SUM(P5:P10)</f>
        <v>4736</v>
      </c>
    </row>
    <row r="12" spans="1:16" ht="23.25" customHeight="1" x14ac:dyDescent="0.25">
      <c r="B12" s="12">
        <v>7</v>
      </c>
      <c r="C12" s="6" t="s">
        <v>10</v>
      </c>
      <c r="D12" s="13"/>
      <c r="E12" s="7">
        <f t="shared" si="0"/>
        <v>3870</v>
      </c>
      <c r="F12" s="13">
        <v>3200</v>
      </c>
      <c r="G12" s="13">
        <v>670</v>
      </c>
      <c r="I12" s="7">
        <f>J12+K12+L12</f>
        <v>3903</v>
      </c>
      <c r="J12" s="22">
        <v>3194</v>
      </c>
      <c r="K12" s="22">
        <v>709</v>
      </c>
      <c r="L12" s="13">
        <v>0</v>
      </c>
      <c r="N12" s="7">
        <f>O12+P12</f>
        <v>4021</v>
      </c>
      <c r="O12" s="23">
        <v>3281</v>
      </c>
      <c r="P12" s="23">
        <v>740</v>
      </c>
    </row>
    <row r="13" spans="1:16" ht="23.25" customHeight="1" x14ac:dyDescent="0.25">
      <c r="B13" s="12">
        <v>8</v>
      </c>
      <c r="C13" s="6" t="s">
        <v>11</v>
      </c>
      <c r="D13" s="17"/>
      <c r="E13" s="7">
        <f t="shared" si="0"/>
        <v>5834</v>
      </c>
      <c r="F13" s="13">
        <v>4940</v>
      </c>
      <c r="G13" s="13">
        <v>894</v>
      </c>
      <c r="I13" s="7">
        <f t="shared" ref="I13:I15" si="4">J13+K13+L13</f>
        <v>5983</v>
      </c>
      <c r="J13" s="22">
        <v>5000</v>
      </c>
      <c r="K13" s="22">
        <v>983</v>
      </c>
      <c r="L13" s="13">
        <v>0</v>
      </c>
      <c r="N13" s="7">
        <f t="shared" ref="N13:N15" si="5">O13+P13</f>
        <v>5146</v>
      </c>
      <c r="O13" s="23">
        <v>4292</v>
      </c>
      <c r="P13" s="23">
        <v>854</v>
      </c>
    </row>
    <row r="14" spans="1:16" ht="23.25" customHeight="1" x14ac:dyDescent="0.25">
      <c r="B14" s="12">
        <v>9</v>
      </c>
      <c r="C14" s="6" t="s">
        <v>12</v>
      </c>
      <c r="D14" s="17"/>
      <c r="E14" s="7">
        <f t="shared" si="0"/>
        <v>4290</v>
      </c>
      <c r="F14" s="13">
        <v>3781</v>
      </c>
      <c r="G14" s="13">
        <v>509</v>
      </c>
      <c r="I14" s="7">
        <f t="shared" si="4"/>
        <v>3851</v>
      </c>
      <c r="J14" s="22">
        <v>3293</v>
      </c>
      <c r="K14" s="22">
        <v>558</v>
      </c>
      <c r="L14" s="13">
        <v>0</v>
      </c>
      <c r="N14" s="7">
        <f t="shared" si="5"/>
        <v>3753</v>
      </c>
      <c r="O14" s="23">
        <v>3161</v>
      </c>
      <c r="P14" s="23">
        <v>592</v>
      </c>
    </row>
    <row r="15" spans="1:16" ht="23.25" customHeight="1" x14ac:dyDescent="0.25">
      <c r="B15" s="12">
        <v>10</v>
      </c>
      <c r="C15" s="6" t="s">
        <v>13</v>
      </c>
      <c r="D15" s="13"/>
      <c r="E15" s="7">
        <f t="shared" si="0"/>
        <v>2930</v>
      </c>
      <c r="F15" s="13">
        <v>2629</v>
      </c>
      <c r="G15" s="13">
        <v>301</v>
      </c>
      <c r="I15" s="7">
        <f t="shared" si="4"/>
        <v>2538</v>
      </c>
      <c r="J15" s="22">
        <v>2219</v>
      </c>
      <c r="K15" s="22">
        <v>319</v>
      </c>
      <c r="L15" s="13">
        <v>0</v>
      </c>
      <c r="N15" s="7">
        <f t="shared" si="5"/>
        <v>2851</v>
      </c>
      <c r="O15" s="23">
        <v>2503</v>
      </c>
      <c r="P15" s="23">
        <v>348</v>
      </c>
    </row>
    <row r="16" spans="1:16" ht="23.25" customHeight="1" x14ac:dyDescent="0.25">
      <c r="B16" s="18"/>
      <c r="C16" s="18" t="s">
        <v>14</v>
      </c>
      <c r="D16" s="21"/>
      <c r="E16" s="21">
        <f t="shared" ref="E16:G16" si="6">SUM(E12:E15)</f>
        <v>16924</v>
      </c>
      <c r="F16" s="21">
        <f t="shared" si="6"/>
        <v>14550</v>
      </c>
      <c r="G16" s="21">
        <f t="shared" si="6"/>
        <v>2374</v>
      </c>
      <c r="I16" s="21">
        <f>SUM(I12:I15)</f>
        <v>16275</v>
      </c>
      <c r="J16" s="21">
        <f>SUM(J12:J15)</f>
        <v>13706</v>
      </c>
      <c r="K16" s="21">
        <f>SUM(K12:K15)</f>
        <v>2569</v>
      </c>
      <c r="L16" s="21">
        <f>SUM(L12:L15)</f>
        <v>0</v>
      </c>
      <c r="N16" s="21">
        <f>SUM(N12:N15)</f>
        <v>15771</v>
      </c>
      <c r="O16" s="21">
        <f>SUM(O12:O15)</f>
        <v>13237</v>
      </c>
      <c r="P16" s="21">
        <f>SUM(P12:P15)</f>
        <v>2534</v>
      </c>
    </row>
    <row r="17" spans="2:16" ht="23.25" customHeight="1" x14ac:dyDescent="0.25">
      <c r="B17" s="5">
        <v>11</v>
      </c>
      <c r="C17" s="6" t="s">
        <v>15</v>
      </c>
      <c r="D17" s="13"/>
      <c r="E17" s="7">
        <f t="shared" si="0"/>
        <v>4425</v>
      </c>
      <c r="F17" s="13">
        <v>4141</v>
      </c>
      <c r="G17" s="13">
        <v>284</v>
      </c>
      <c r="I17" s="7">
        <f>J17+K17+L17</f>
        <v>4390</v>
      </c>
      <c r="J17" s="13">
        <v>3861</v>
      </c>
      <c r="K17" s="13">
        <v>529</v>
      </c>
      <c r="L17" s="13">
        <v>0</v>
      </c>
      <c r="N17" s="7">
        <f>O17+P17</f>
        <v>5097</v>
      </c>
      <c r="O17" s="24">
        <v>4445</v>
      </c>
      <c r="P17" s="24">
        <v>652</v>
      </c>
    </row>
    <row r="18" spans="2:16" ht="23.25" customHeight="1" x14ac:dyDescent="0.25">
      <c r="B18" s="5">
        <v>12</v>
      </c>
      <c r="C18" s="6" t="s">
        <v>16</v>
      </c>
      <c r="D18" s="13"/>
      <c r="E18" s="7">
        <f t="shared" si="0"/>
        <v>4139</v>
      </c>
      <c r="F18" s="13">
        <v>3553</v>
      </c>
      <c r="G18" s="13">
        <v>586</v>
      </c>
      <c r="I18" s="7">
        <f t="shared" ref="I18:I24" si="7">J18+K18+L18</f>
        <v>4323</v>
      </c>
      <c r="J18" s="13">
        <v>3527</v>
      </c>
      <c r="K18" s="13">
        <v>796</v>
      </c>
      <c r="L18" s="13">
        <v>0</v>
      </c>
      <c r="N18" s="7">
        <f t="shared" ref="N18:N24" si="8">O18+P18</f>
        <v>4427</v>
      </c>
      <c r="O18" s="24">
        <v>3745</v>
      </c>
      <c r="P18" s="24">
        <v>682</v>
      </c>
    </row>
    <row r="19" spans="2:16" ht="23.25" customHeight="1" x14ac:dyDescent="0.25">
      <c r="B19" s="5">
        <v>13</v>
      </c>
      <c r="C19" s="25" t="s">
        <v>17</v>
      </c>
      <c r="D19" s="13"/>
      <c r="E19" s="7">
        <f t="shared" si="0"/>
        <v>3680</v>
      </c>
      <c r="F19" s="13">
        <v>3345</v>
      </c>
      <c r="G19" s="13">
        <v>335</v>
      </c>
      <c r="I19" s="7">
        <f t="shared" si="7"/>
        <v>3324</v>
      </c>
      <c r="J19" s="13">
        <v>2909</v>
      </c>
      <c r="K19" s="13">
        <v>415</v>
      </c>
      <c r="L19" s="13">
        <v>0</v>
      </c>
      <c r="N19" s="7">
        <f t="shared" si="8"/>
        <v>3252</v>
      </c>
      <c r="O19" s="24">
        <v>2887</v>
      </c>
      <c r="P19" s="24">
        <v>365</v>
      </c>
    </row>
    <row r="20" spans="2:16" ht="23.25" customHeight="1" x14ac:dyDescent="0.25">
      <c r="B20" s="5">
        <v>14</v>
      </c>
      <c r="C20" s="6" t="s">
        <v>18</v>
      </c>
      <c r="D20" s="13"/>
      <c r="E20" s="7">
        <f t="shared" si="0"/>
        <v>3984</v>
      </c>
      <c r="F20" s="13">
        <v>3070</v>
      </c>
      <c r="G20" s="13">
        <v>914</v>
      </c>
      <c r="I20" s="7">
        <f t="shared" si="7"/>
        <v>4850</v>
      </c>
      <c r="J20" s="13">
        <v>3823</v>
      </c>
      <c r="K20" s="13">
        <v>1027</v>
      </c>
      <c r="L20" s="13">
        <v>0</v>
      </c>
      <c r="N20" s="7">
        <f t="shared" si="8"/>
        <v>4052</v>
      </c>
      <c r="O20" s="24">
        <v>3117</v>
      </c>
      <c r="P20" s="24">
        <v>935</v>
      </c>
    </row>
    <row r="21" spans="2:16" ht="23.25" customHeight="1" x14ac:dyDescent="0.25">
      <c r="B21" s="5">
        <v>15</v>
      </c>
      <c r="C21" s="6" t="s">
        <v>19</v>
      </c>
      <c r="D21" s="13"/>
      <c r="E21" s="7">
        <f t="shared" si="0"/>
        <v>3010</v>
      </c>
      <c r="F21" s="13">
        <v>2183</v>
      </c>
      <c r="G21" s="13">
        <v>827</v>
      </c>
      <c r="I21" s="7">
        <f t="shared" si="7"/>
        <v>3200</v>
      </c>
      <c r="J21" s="13">
        <v>2300</v>
      </c>
      <c r="K21" s="13">
        <v>900</v>
      </c>
      <c r="L21" s="13">
        <v>0</v>
      </c>
      <c r="N21" s="7">
        <f t="shared" si="8"/>
        <v>3245</v>
      </c>
      <c r="O21" s="24">
        <v>2300</v>
      </c>
      <c r="P21" s="24">
        <v>945</v>
      </c>
    </row>
    <row r="22" spans="2:16" ht="23.25" customHeight="1" x14ac:dyDescent="0.25">
      <c r="B22" s="5">
        <v>16</v>
      </c>
      <c r="C22" s="6" t="s">
        <v>20</v>
      </c>
      <c r="D22" s="13"/>
      <c r="E22" s="7">
        <f t="shared" si="0"/>
        <v>3190</v>
      </c>
      <c r="F22" s="13">
        <v>2480</v>
      </c>
      <c r="G22" s="13">
        <v>710</v>
      </c>
      <c r="I22" s="7">
        <f t="shared" si="7"/>
        <v>3066</v>
      </c>
      <c r="J22" s="13">
        <v>2222</v>
      </c>
      <c r="K22" s="13">
        <v>844</v>
      </c>
      <c r="L22" s="13">
        <v>0</v>
      </c>
      <c r="N22" s="7">
        <f t="shared" si="8"/>
        <v>2846</v>
      </c>
      <c r="O22" s="24">
        <v>2008</v>
      </c>
      <c r="P22" s="24">
        <v>838</v>
      </c>
    </row>
    <row r="23" spans="2:16" ht="23.25" customHeight="1" x14ac:dyDescent="0.25">
      <c r="B23" s="5">
        <v>17</v>
      </c>
      <c r="C23" s="6" t="s">
        <v>21</v>
      </c>
      <c r="D23" s="13"/>
      <c r="E23" s="7">
        <f t="shared" si="0"/>
        <v>2226</v>
      </c>
      <c r="F23" s="13">
        <v>2004</v>
      </c>
      <c r="G23" s="13">
        <v>222</v>
      </c>
      <c r="I23" s="7">
        <f t="shared" si="7"/>
        <v>2274</v>
      </c>
      <c r="J23" s="13">
        <v>2057</v>
      </c>
      <c r="K23" s="13">
        <v>217</v>
      </c>
      <c r="L23" s="13">
        <v>0</v>
      </c>
      <c r="N23" s="7">
        <f t="shared" si="8"/>
        <v>2099</v>
      </c>
      <c r="O23" s="24">
        <v>1942</v>
      </c>
      <c r="P23" s="24">
        <v>157</v>
      </c>
    </row>
    <row r="24" spans="2:16" ht="23.25" customHeight="1" x14ac:dyDescent="0.25">
      <c r="B24" s="5">
        <v>18</v>
      </c>
      <c r="C24" s="6" t="s">
        <v>22</v>
      </c>
      <c r="D24" s="13"/>
      <c r="E24" s="7">
        <f t="shared" si="0"/>
        <v>7009</v>
      </c>
      <c r="F24" s="13">
        <v>5955</v>
      </c>
      <c r="G24" s="13">
        <v>1054</v>
      </c>
      <c r="I24" s="7">
        <f t="shared" si="7"/>
        <v>7135</v>
      </c>
      <c r="J24" s="13">
        <v>5537</v>
      </c>
      <c r="K24" s="13">
        <v>1598</v>
      </c>
      <c r="L24" s="13">
        <v>0</v>
      </c>
      <c r="N24" s="7">
        <f t="shared" si="8"/>
        <v>6637</v>
      </c>
      <c r="O24" s="24">
        <v>5383</v>
      </c>
      <c r="P24" s="24">
        <v>1254</v>
      </c>
    </row>
    <row r="25" spans="2:16" ht="23.25" customHeight="1" x14ac:dyDescent="0.25">
      <c r="B25" s="18"/>
      <c r="C25" s="18" t="s">
        <v>23</v>
      </c>
      <c r="D25" s="21"/>
      <c r="E25" s="21">
        <f t="shared" ref="E25:G25" si="9">SUM(E17:E24)</f>
        <v>31663</v>
      </c>
      <c r="F25" s="21">
        <f t="shared" si="9"/>
        <v>26731</v>
      </c>
      <c r="G25" s="21">
        <f t="shared" si="9"/>
        <v>4932</v>
      </c>
      <c r="I25" s="21">
        <f>SUM(I17:I24)</f>
        <v>32562</v>
      </c>
      <c r="J25" s="21">
        <f>SUM(J17:J24)</f>
        <v>26236</v>
      </c>
      <c r="K25" s="21">
        <f>SUM(K17:K24)</f>
        <v>6326</v>
      </c>
      <c r="L25" s="21">
        <f>SUM(L17:L24)</f>
        <v>0</v>
      </c>
      <c r="N25" s="21">
        <f>SUM(N17:N24)</f>
        <v>31655</v>
      </c>
      <c r="O25" s="21">
        <f>SUM(O17:O24)</f>
        <v>25827</v>
      </c>
      <c r="P25" s="21">
        <f>SUM(P17:P24)</f>
        <v>5828</v>
      </c>
    </row>
    <row r="26" spans="2:16" ht="23.25" customHeight="1" x14ac:dyDescent="0.25">
      <c r="B26" s="5">
        <v>19</v>
      </c>
      <c r="C26" s="6" t="s">
        <v>24</v>
      </c>
      <c r="D26" s="13"/>
      <c r="E26" s="7">
        <f t="shared" si="0"/>
        <v>880</v>
      </c>
      <c r="F26" s="13">
        <v>585</v>
      </c>
      <c r="G26" s="13">
        <v>295</v>
      </c>
      <c r="I26" s="7">
        <f>J26+K26+L26</f>
        <v>763</v>
      </c>
      <c r="J26" s="13">
        <v>465</v>
      </c>
      <c r="K26" s="13">
        <v>298</v>
      </c>
      <c r="L26" s="13">
        <v>0</v>
      </c>
      <c r="N26" s="7">
        <f>O26+P26</f>
        <v>640</v>
      </c>
      <c r="O26" s="24">
        <v>450</v>
      </c>
      <c r="P26" s="24">
        <v>190</v>
      </c>
    </row>
    <row r="27" spans="2:16" ht="23.25" customHeight="1" x14ac:dyDescent="0.25">
      <c r="B27" s="5">
        <v>20</v>
      </c>
      <c r="C27" s="6" t="s">
        <v>25</v>
      </c>
      <c r="D27" s="13"/>
      <c r="E27" s="7">
        <f t="shared" si="0"/>
        <v>3896</v>
      </c>
      <c r="F27" s="13">
        <v>3454</v>
      </c>
      <c r="G27" s="13">
        <v>442</v>
      </c>
      <c r="I27" s="7">
        <f t="shared" ref="I27:I32" si="10">J27+K27+L27</f>
        <v>3887</v>
      </c>
      <c r="J27" s="13">
        <v>3551</v>
      </c>
      <c r="K27" s="13">
        <v>336</v>
      </c>
      <c r="L27" s="13">
        <v>0</v>
      </c>
      <c r="N27" s="7">
        <f t="shared" ref="N27:N32" si="11">O27+P27</f>
        <v>3195</v>
      </c>
      <c r="O27" s="24">
        <v>2992</v>
      </c>
      <c r="P27" s="24">
        <v>203</v>
      </c>
    </row>
    <row r="28" spans="2:16" ht="23.25" customHeight="1" x14ac:dyDescent="0.25">
      <c r="B28" s="5">
        <v>21</v>
      </c>
      <c r="C28" s="6" t="s">
        <v>26</v>
      </c>
      <c r="D28" s="13"/>
      <c r="E28" s="7">
        <f t="shared" si="0"/>
        <v>3007</v>
      </c>
      <c r="F28" s="13">
        <v>2760</v>
      </c>
      <c r="G28" s="13">
        <v>247</v>
      </c>
      <c r="I28" s="7">
        <f t="shared" si="10"/>
        <v>3145</v>
      </c>
      <c r="J28" s="13">
        <v>2886</v>
      </c>
      <c r="K28" s="13">
        <v>259</v>
      </c>
      <c r="L28" s="13">
        <v>0</v>
      </c>
      <c r="N28" s="7">
        <f t="shared" si="11"/>
        <v>2891</v>
      </c>
      <c r="O28" s="24">
        <v>2650</v>
      </c>
      <c r="P28" s="24">
        <v>241</v>
      </c>
    </row>
    <row r="29" spans="2:16" ht="23.25" customHeight="1" x14ac:dyDescent="0.25">
      <c r="B29" s="5">
        <v>22</v>
      </c>
      <c r="C29" s="6" t="s">
        <v>27</v>
      </c>
      <c r="D29" s="13"/>
      <c r="E29" s="7">
        <f t="shared" si="0"/>
        <v>2008</v>
      </c>
      <c r="F29" s="13">
        <v>1721</v>
      </c>
      <c r="G29" s="13">
        <v>287</v>
      </c>
      <c r="I29" s="7">
        <f t="shared" si="10"/>
        <v>2025</v>
      </c>
      <c r="J29" s="13">
        <v>1692</v>
      </c>
      <c r="K29" s="13">
        <v>333</v>
      </c>
      <c r="L29" s="13">
        <v>0</v>
      </c>
      <c r="N29" s="7">
        <f t="shared" si="11"/>
        <v>1574</v>
      </c>
      <c r="O29" s="24">
        <v>1462</v>
      </c>
      <c r="P29" s="24">
        <v>112</v>
      </c>
    </row>
    <row r="30" spans="2:16" ht="23.25" customHeight="1" x14ac:dyDescent="0.25">
      <c r="B30" s="5">
        <v>23</v>
      </c>
      <c r="C30" s="6" t="s">
        <v>28</v>
      </c>
      <c r="D30" s="13"/>
      <c r="E30" s="7">
        <f t="shared" si="0"/>
        <v>3542</v>
      </c>
      <c r="F30" s="13">
        <v>3194</v>
      </c>
      <c r="G30" s="13">
        <v>348</v>
      </c>
      <c r="I30" s="7">
        <f t="shared" si="10"/>
        <v>3723</v>
      </c>
      <c r="J30" s="13">
        <v>3083</v>
      </c>
      <c r="K30" s="13">
        <v>640</v>
      </c>
      <c r="L30" s="13">
        <v>0</v>
      </c>
      <c r="N30" s="7">
        <f t="shared" si="11"/>
        <v>3757</v>
      </c>
      <c r="O30" s="24">
        <v>2935</v>
      </c>
      <c r="P30" s="24">
        <v>822</v>
      </c>
    </row>
    <row r="31" spans="2:16" ht="23.25" customHeight="1" x14ac:dyDescent="0.25">
      <c r="B31" s="5">
        <v>24</v>
      </c>
      <c r="C31" s="6" t="s">
        <v>29</v>
      </c>
      <c r="D31" s="13"/>
      <c r="E31" s="7">
        <f t="shared" si="0"/>
        <v>3898</v>
      </c>
      <c r="F31" s="13">
        <v>3292</v>
      </c>
      <c r="G31" s="13">
        <v>606</v>
      </c>
      <c r="I31" s="7">
        <f t="shared" si="10"/>
        <v>3367</v>
      </c>
      <c r="J31" s="13">
        <v>2844</v>
      </c>
      <c r="K31" s="13">
        <v>523</v>
      </c>
      <c r="L31" s="13">
        <v>0</v>
      </c>
      <c r="N31" s="7">
        <f t="shared" si="11"/>
        <v>2867</v>
      </c>
      <c r="O31" s="24">
        <v>2349</v>
      </c>
      <c r="P31" s="24">
        <v>518</v>
      </c>
    </row>
    <row r="32" spans="2:16" ht="23.25" customHeight="1" x14ac:dyDescent="0.25">
      <c r="B32" s="5">
        <v>25</v>
      </c>
      <c r="C32" s="6" t="s">
        <v>30</v>
      </c>
      <c r="D32" s="13"/>
      <c r="E32" s="7">
        <f t="shared" si="0"/>
        <v>3495</v>
      </c>
      <c r="F32" s="13">
        <v>2995</v>
      </c>
      <c r="G32" s="13">
        <v>500</v>
      </c>
      <c r="I32" s="7">
        <f t="shared" si="10"/>
        <v>3986</v>
      </c>
      <c r="J32" s="13">
        <v>3333</v>
      </c>
      <c r="K32" s="13">
        <v>653</v>
      </c>
      <c r="L32" s="13">
        <v>0</v>
      </c>
      <c r="N32" s="7">
        <f t="shared" si="11"/>
        <v>3802</v>
      </c>
      <c r="O32" s="24">
        <v>3274</v>
      </c>
      <c r="P32" s="24">
        <v>528</v>
      </c>
    </row>
    <row r="33" spans="2:16" ht="23.25" customHeight="1" x14ac:dyDescent="0.25">
      <c r="B33" s="18"/>
      <c r="C33" s="26" t="s">
        <v>31</v>
      </c>
      <c r="D33" s="21"/>
      <c r="E33" s="21">
        <f t="shared" ref="E33:G33" si="12">SUM(E26:E32)</f>
        <v>20726</v>
      </c>
      <c r="F33" s="21">
        <f t="shared" si="12"/>
        <v>18001</v>
      </c>
      <c r="G33" s="21">
        <f t="shared" si="12"/>
        <v>2725</v>
      </c>
      <c r="I33" s="21">
        <f>SUM(I26:I32)</f>
        <v>20896</v>
      </c>
      <c r="J33" s="21">
        <f>SUM(J26:J32)</f>
        <v>17854</v>
      </c>
      <c r="K33" s="21">
        <f>SUM(K26:K32)</f>
        <v>3042</v>
      </c>
      <c r="L33" s="21">
        <f>SUM(L26:L32)</f>
        <v>0</v>
      </c>
      <c r="N33" s="21">
        <f>SUM(N26:N32)</f>
        <v>18726</v>
      </c>
      <c r="O33" s="21">
        <f>SUM(O26:O32)</f>
        <v>16112</v>
      </c>
      <c r="P33" s="21">
        <f>SUM(P26:P32)</f>
        <v>2614</v>
      </c>
    </row>
    <row r="34" spans="2:16" ht="23.25" customHeight="1" x14ac:dyDescent="0.25">
      <c r="B34" s="5">
        <v>26</v>
      </c>
      <c r="C34" s="6" t="s">
        <v>32</v>
      </c>
      <c r="D34" s="17"/>
      <c r="E34" s="7">
        <f t="shared" si="0"/>
        <v>2958</v>
      </c>
      <c r="F34" s="17">
        <v>2123</v>
      </c>
      <c r="G34" s="17">
        <v>835</v>
      </c>
      <c r="I34" s="7">
        <f>J34+K34+L34</f>
        <v>2854</v>
      </c>
      <c r="J34" s="17">
        <v>1912</v>
      </c>
      <c r="K34" s="17">
        <v>942</v>
      </c>
      <c r="L34" s="17">
        <v>0</v>
      </c>
      <c r="N34" s="7">
        <f>O34+P34</f>
        <v>2966</v>
      </c>
      <c r="O34" s="27">
        <v>2180</v>
      </c>
      <c r="P34" s="27">
        <v>786</v>
      </c>
    </row>
    <row r="35" spans="2:16" ht="23.25" customHeight="1" x14ac:dyDescent="0.25">
      <c r="B35" s="5">
        <v>27</v>
      </c>
      <c r="C35" s="6" t="s">
        <v>33</v>
      </c>
      <c r="D35" s="17"/>
      <c r="E35" s="7">
        <f t="shared" si="0"/>
        <v>1837</v>
      </c>
      <c r="F35" s="17">
        <v>1569</v>
      </c>
      <c r="G35" s="17">
        <v>268</v>
      </c>
      <c r="I35" s="7">
        <f t="shared" ref="I35:I37" si="13">J35+K35+L35</f>
        <v>1891</v>
      </c>
      <c r="J35" s="17">
        <v>1526</v>
      </c>
      <c r="K35" s="17">
        <v>365</v>
      </c>
      <c r="L35" s="17">
        <v>0</v>
      </c>
      <c r="N35" s="7">
        <f t="shared" ref="N35:N37" si="14">O35+P35</f>
        <v>1698</v>
      </c>
      <c r="O35" s="27">
        <v>1419</v>
      </c>
      <c r="P35" s="27">
        <v>279</v>
      </c>
    </row>
    <row r="36" spans="2:16" ht="23.25" customHeight="1" x14ac:dyDescent="0.25">
      <c r="B36" s="5">
        <v>28</v>
      </c>
      <c r="C36" s="6" t="s">
        <v>34</v>
      </c>
      <c r="D36" s="17"/>
      <c r="E36" s="7">
        <f t="shared" si="0"/>
        <v>680</v>
      </c>
      <c r="F36" s="17">
        <v>615</v>
      </c>
      <c r="G36" s="17">
        <v>65</v>
      </c>
      <c r="I36" s="7">
        <f t="shared" si="13"/>
        <v>620</v>
      </c>
      <c r="J36" s="17">
        <v>547</v>
      </c>
      <c r="K36" s="17">
        <v>73</v>
      </c>
      <c r="L36" s="17">
        <v>0</v>
      </c>
      <c r="N36" s="7">
        <f t="shared" si="14"/>
        <v>610</v>
      </c>
      <c r="O36" s="27">
        <v>523</v>
      </c>
      <c r="P36" s="27">
        <v>87</v>
      </c>
    </row>
    <row r="37" spans="2:16" ht="23.25" customHeight="1" x14ac:dyDescent="0.25">
      <c r="B37" s="5">
        <v>29</v>
      </c>
      <c r="C37" s="6" t="s">
        <v>35</v>
      </c>
      <c r="D37" s="17"/>
      <c r="E37" s="7">
        <f t="shared" si="0"/>
        <v>2435</v>
      </c>
      <c r="F37" s="17">
        <v>1902</v>
      </c>
      <c r="G37" s="17">
        <v>533</v>
      </c>
      <c r="I37" s="7">
        <f t="shared" si="13"/>
        <v>2730</v>
      </c>
      <c r="J37" s="17">
        <v>2033</v>
      </c>
      <c r="K37" s="17">
        <v>697</v>
      </c>
      <c r="L37" s="17">
        <v>0</v>
      </c>
      <c r="N37" s="7">
        <f t="shared" si="14"/>
        <v>2961</v>
      </c>
      <c r="O37" s="27">
        <v>2105</v>
      </c>
      <c r="P37" s="27">
        <v>856</v>
      </c>
    </row>
    <row r="38" spans="2:16" ht="23.25" customHeight="1" x14ac:dyDescent="0.25">
      <c r="B38" s="18"/>
      <c r="C38" s="26" t="s">
        <v>36</v>
      </c>
      <c r="D38" s="21"/>
      <c r="E38" s="21">
        <f>SUM(E34:E37)</f>
        <v>7910</v>
      </c>
      <c r="F38" s="21">
        <f t="shared" ref="F38:G38" si="15">SUM(F34:F37)</f>
        <v>6209</v>
      </c>
      <c r="G38" s="21">
        <f t="shared" si="15"/>
        <v>1701</v>
      </c>
      <c r="I38" s="21">
        <f>SUM(I34:I37)</f>
        <v>8095</v>
      </c>
      <c r="J38" s="21">
        <f>SUM(J34:J37)</f>
        <v>6018</v>
      </c>
      <c r="K38" s="21">
        <f>SUM(K34:K37)</f>
        <v>2077</v>
      </c>
      <c r="L38" s="21">
        <f>SUM(L34:L37)</f>
        <v>0</v>
      </c>
      <c r="N38" s="21">
        <f>SUM(N34:N37)</f>
        <v>8235</v>
      </c>
      <c r="O38" s="21">
        <f>SUM(O34:O37)</f>
        <v>6227</v>
      </c>
      <c r="P38" s="21">
        <f>SUM(P34:P37)</f>
        <v>2008</v>
      </c>
    </row>
    <row r="39" spans="2:16" ht="23.25" customHeight="1" x14ac:dyDescent="0.25">
      <c r="B39" s="5">
        <v>30</v>
      </c>
      <c r="C39" s="6" t="s">
        <v>37</v>
      </c>
      <c r="D39" s="13"/>
      <c r="E39" s="7">
        <f t="shared" si="0"/>
        <v>5618</v>
      </c>
      <c r="F39" s="13">
        <v>4281</v>
      </c>
      <c r="G39" s="13">
        <v>1337</v>
      </c>
      <c r="I39" s="7">
        <f>J39+K39+L39</f>
        <v>5275</v>
      </c>
      <c r="J39" s="13">
        <v>4045</v>
      </c>
      <c r="K39" s="13">
        <v>1230</v>
      </c>
      <c r="L39" s="13">
        <v>0</v>
      </c>
      <c r="N39" s="7">
        <f>O39+P39</f>
        <v>5610</v>
      </c>
      <c r="O39" s="24">
        <v>4409</v>
      </c>
      <c r="P39" s="24">
        <v>1201</v>
      </c>
    </row>
    <row r="40" spans="2:16" ht="23.25" customHeight="1" x14ac:dyDescent="0.25">
      <c r="B40" s="5">
        <v>31</v>
      </c>
      <c r="C40" s="6" t="s">
        <v>38</v>
      </c>
      <c r="D40" s="13"/>
      <c r="E40" s="7">
        <f t="shared" si="0"/>
        <v>4068</v>
      </c>
      <c r="F40" s="13">
        <v>3097</v>
      </c>
      <c r="G40" s="13">
        <v>971</v>
      </c>
      <c r="I40" s="7">
        <f t="shared" ref="I40:I50" si="16">J40+K40+L40</f>
        <v>4474</v>
      </c>
      <c r="J40" s="13">
        <v>3026</v>
      </c>
      <c r="K40" s="13">
        <v>1448</v>
      </c>
      <c r="L40" s="13">
        <v>0</v>
      </c>
      <c r="N40" s="7">
        <f t="shared" ref="N40:N50" si="17">O40+P40</f>
        <v>5467</v>
      </c>
      <c r="O40" s="24">
        <v>3751</v>
      </c>
      <c r="P40" s="24">
        <v>1716</v>
      </c>
    </row>
    <row r="41" spans="2:16" ht="23.25" customHeight="1" x14ac:dyDescent="0.25">
      <c r="B41" s="5">
        <v>32</v>
      </c>
      <c r="C41" s="6" t="s">
        <v>39</v>
      </c>
      <c r="D41" s="13"/>
      <c r="E41" s="7">
        <f t="shared" si="0"/>
        <v>3297</v>
      </c>
      <c r="F41" s="13">
        <v>2833</v>
      </c>
      <c r="G41" s="13">
        <v>464</v>
      </c>
      <c r="I41" s="7">
        <f t="shared" si="16"/>
        <v>4263</v>
      </c>
      <c r="J41" s="13">
        <v>3449</v>
      </c>
      <c r="K41" s="13">
        <v>814</v>
      </c>
      <c r="L41" s="13">
        <v>0</v>
      </c>
      <c r="N41" s="7">
        <f t="shared" si="17"/>
        <v>4248</v>
      </c>
      <c r="O41" s="24">
        <v>3486</v>
      </c>
      <c r="P41" s="24">
        <v>762</v>
      </c>
    </row>
    <row r="42" spans="2:16" ht="23.25" customHeight="1" x14ac:dyDescent="0.25">
      <c r="B42" s="5">
        <v>33</v>
      </c>
      <c r="C42" s="6" t="s">
        <v>40</v>
      </c>
      <c r="D42" s="13"/>
      <c r="E42" s="7">
        <f t="shared" si="0"/>
        <v>5672</v>
      </c>
      <c r="F42" s="13">
        <v>4846</v>
      </c>
      <c r="G42" s="13">
        <v>826</v>
      </c>
      <c r="I42" s="7">
        <f t="shared" si="16"/>
        <v>5880</v>
      </c>
      <c r="J42" s="13">
        <v>4945</v>
      </c>
      <c r="K42" s="13">
        <v>935</v>
      </c>
      <c r="L42" s="13">
        <v>0</v>
      </c>
      <c r="N42" s="7">
        <f t="shared" si="17"/>
        <v>8514</v>
      </c>
      <c r="O42" s="24">
        <v>6729</v>
      </c>
      <c r="P42" s="24">
        <v>1785</v>
      </c>
    </row>
    <row r="43" spans="2:16" ht="23.25" customHeight="1" x14ac:dyDescent="0.25">
      <c r="B43" s="5">
        <v>34</v>
      </c>
      <c r="C43" s="6" t="s">
        <v>41</v>
      </c>
      <c r="D43" s="13"/>
      <c r="E43" s="7">
        <f t="shared" si="0"/>
        <v>5552</v>
      </c>
      <c r="F43" s="13">
        <v>4228</v>
      </c>
      <c r="G43" s="13">
        <v>1324</v>
      </c>
      <c r="I43" s="7">
        <f t="shared" si="16"/>
        <v>6393</v>
      </c>
      <c r="J43" s="13">
        <v>4434</v>
      </c>
      <c r="K43" s="13">
        <v>1959</v>
      </c>
      <c r="L43" s="13">
        <v>0</v>
      </c>
      <c r="N43" s="7">
        <f t="shared" si="17"/>
        <v>7375</v>
      </c>
      <c r="O43" s="24">
        <v>5100</v>
      </c>
      <c r="P43" s="24">
        <v>2275</v>
      </c>
    </row>
    <row r="44" spans="2:16" ht="23.25" customHeight="1" x14ac:dyDescent="0.25">
      <c r="B44" s="5">
        <v>35</v>
      </c>
      <c r="C44" s="6" t="s">
        <v>42</v>
      </c>
      <c r="D44" s="13"/>
      <c r="E44" s="7">
        <f t="shared" si="0"/>
        <v>2685</v>
      </c>
      <c r="F44" s="13">
        <v>1640</v>
      </c>
      <c r="G44" s="13">
        <v>1045</v>
      </c>
      <c r="I44" s="7">
        <f t="shared" si="16"/>
        <v>2726</v>
      </c>
      <c r="J44" s="13">
        <v>1563</v>
      </c>
      <c r="K44" s="13">
        <v>1163</v>
      </c>
      <c r="L44" s="13">
        <v>0</v>
      </c>
      <c r="N44" s="7">
        <f t="shared" si="17"/>
        <v>2487</v>
      </c>
      <c r="O44" s="24">
        <v>1459</v>
      </c>
      <c r="P44" s="24">
        <v>1028</v>
      </c>
    </row>
    <row r="45" spans="2:16" ht="23.25" customHeight="1" x14ac:dyDescent="0.25">
      <c r="B45" s="5">
        <v>36</v>
      </c>
      <c r="C45" s="6" t="s">
        <v>43</v>
      </c>
      <c r="D45" s="13"/>
      <c r="E45" s="7">
        <f t="shared" si="0"/>
        <v>3365</v>
      </c>
      <c r="F45" s="13">
        <v>2828</v>
      </c>
      <c r="G45" s="13">
        <v>537</v>
      </c>
      <c r="I45" s="7">
        <f t="shared" si="16"/>
        <v>3267</v>
      </c>
      <c r="J45" s="13">
        <v>2751</v>
      </c>
      <c r="K45" s="13">
        <v>516</v>
      </c>
      <c r="L45" s="13">
        <v>0</v>
      </c>
      <c r="N45" s="7">
        <f t="shared" si="17"/>
        <v>3489</v>
      </c>
      <c r="O45" s="24">
        <v>2937</v>
      </c>
      <c r="P45" s="24">
        <v>552</v>
      </c>
    </row>
    <row r="46" spans="2:16" ht="23.25" customHeight="1" x14ac:dyDescent="0.25">
      <c r="B46" s="5">
        <v>37</v>
      </c>
      <c r="C46" s="6" t="s">
        <v>44</v>
      </c>
      <c r="D46" s="13"/>
      <c r="E46" s="7">
        <f t="shared" si="0"/>
        <v>4440</v>
      </c>
      <c r="F46" s="13">
        <v>3254</v>
      </c>
      <c r="G46" s="13">
        <v>1186</v>
      </c>
      <c r="I46" s="7">
        <f t="shared" si="16"/>
        <v>4610</v>
      </c>
      <c r="J46" s="13">
        <v>3284</v>
      </c>
      <c r="K46" s="13">
        <v>1326</v>
      </c>
      <c r="L46" s="13">
        <v>0</v>
      </c>
      <c r="N46" s="7">
        <f t="shared" si="17"/>
        <v>5570</v>
      </c>
      <c r="O46" s="24">
        <v>3797</v>
      </c>
      <c r="P46" s="24">
        <v>1773</v>
      </c>
    </row>
    <row r="47" spans="2:16" ht="23.25" customHeight="1" x14ac:dyDescent="0.25">
      <c r="B47" s="5">
        <v>38</v>
      </c>
      <c r="C47" s="6" t="s">
        <v>45</v>
      </c>
      <c r="D47" s="13"/>
      <c r="E47" s="7">
        <f t="shared" si="0"/>
        <v>7416</v>
      </c>
      <c r="F47" s="13">
        <v>5847</v>
      </c>
      <c r="G47" s="13">
        <v>1569</v>
      </c>
      <c r="I47" s="7">
        <f t="shared" si="16"/>
        <v>5625</v>
      </c>
      <c r="J47" s="13">
        <v>3979</v>
      </c>
      <c r="K47" s="13">
        <v>1646</v>
      </c>
      <c r="L47" s="13">
        <v>0</v>
      </c>
      <c r="N47" s="7">
        <f t="shared" si="17"/>
        <v>8248</v>
      </c>
      <c r="O47" s="24">
        <v>5951</v>
      </c>
      <c r="P47" s="24">
        <v>2297</v>
      </c>
    </row>
    <row r="48" spans="2:16" ht="23.25" customHeight="1" x14ac:dyDescent="0.25">
      <c r="B48" s="5">
        <v>39</v>
      </c>
      <c r="C48" s="6" t="s">
        <v>46</v>
      </c>
      <c r="D48" s="13"/>
      <c r="E48" s="7">
        <f t="shared" si="0"/>
        <v>7462</v>
      </c>
      <c r="F48" s="13">
        <v>6169</v>
      </c>
      <c r="G48" s="13">
        <v>1293</v>
      </c>
      <c r="I48" s="7">
        <f t="shared" si="16"/>
        <v>9194</v>
      </c>
      <c r="J48" s="13">
        <v>7396</v>
      </c>
      <c r="K48" s="13">
        <v>1798</v>
      </c>
      <c r="L48" s="13">
        <v>0</v>
      </c>
      <c r="N48" s="7">
        <f t="shared" si="17"/>
        <v>9657</v>
      </c>
      <c r="O48" s="24">
        <v>7650</v>
      </c>
      <c r="P48" s="24">
        <v>2007</v>
      </c>
    </row>
    <row r="49" spans="2:16" ht="23.25" customHeight="1" x14ac:dyDescent="0.25">
      <c r="B49" s="5">
        <v>40</v>
      </c>
      <c r="C49" s="6" t="s">
        <v>47</v>
      </c>
      <c r="D49" s="13"/>
      <c r="E49" s="7">
        <f t="shared" si="0"/>
        <v>3461</v>
      </c>
      <c r="F49" s="13">
        <v>2792</v>
      </c>
      <c r="G49" s="13">
        <v>669</v>
      </c>
      <c r="I49" s="7">
        <f t="shared" si="16"/>
        <v>2759</v>
      </c>
      <c r="J49" s="13">
        <v>2170</v>
      </c>
      <c r="K49" s="13">
        <v>589</v>
      </c>
      <c r="L49" s="13">
        <v>0</v>
      </c>
      <c r="N49" s="7">
        <f t="shared" si="17"/>
        <v>3743</v>
      </c>
      <c r="O49" s="24">
        <v>2985</v>
      </c>
      <c r="P49" s="24">
        <v>758</v>
      </c>
    </row>
    <row r="50" spans="2:16" ht="23.25" customHeight="1" x14ac:dyDescent="0.25">
      <c r="B50" s="5">
        <v>41</v>
      </c>
      <c r="C50" s="6" t="s">
        <v>48</v>
      </c>
      <c r="D50" s="13"/>
      <c r="E50" s="7">
        <f t="shared" si="0"/>
        <v>5286</v>
      </c>
      <c r="F50" s="28">
        <v>4778</v>
      </c>
      <c r="G50" s="28">
        <v>508</v>
      </c>
      <c r="I50" s="7">
        <f t="shared" si="16"/>
        <v>7319</v>
      </c>
      <c r="J50" s="28">
        <v>6937</v>
      </c>
      <c r="K50" s="28">
        <v>382</v>
      </c>
      <c r="L50" s="13">
        <v>0</v>
      </c>
      <c r="N50" s="7">
        <f t="shared" si="17"/>
        <v>4230</v>
      </c>
      <c r="O50" s="29">
        <v>3807</v>
      </c>
      <c r="P50" s="29">
        <v>423</v>
      </c>
    </row>
    <row r="51" spans="2:16" ht="23.25" customHeight="1" x14ac:dyDescent="0.25">
      <c r="B51" s="18"/>
      <c r="C51" s="18" t="s">
        <v>49</v>
      </c>
      <c r="D51" s="21"/>
      <c r="E51" s="21">
        <f>SUM(E39:E50)</f>
        <v>58322</v>
      </c>
      <c r="F51" s="21">
        <f>SUM(F39:F50)</f>
        <v>46593</v>
      </c>
      <c r="G51" s="21">
        <f t="shared" ref="G51" si="18">SUM(G39:G50)</f>
        <v>11729</v>
      </c>
      <c r="I51" s="21">
        <f>SUM(I39:I50)</f>
        <v>61785</v>
      </c>
      <c r="J51" s="21">
        <f>SUM(J39:J50)</f>
        <v>47979</v>
      </c>
      <c r="K51" s="21">
        <f>SUM(K39:K50)</f>
        <v>13806</v>
      </c>
      <c r="L51" s="21">
        <f>SUM(L39:L50)</f>
        <v>0</v>
      </c>
      <c r="N51" s="21">
        <f>SUM(N39:N50)</f>
        <v>68638</v>
      </c>
      <c r="O51" s="21">
        <f>SUM(O39:O50)</f>
        <v>52061</v>
      </c>
      <c r="P51" s="21">
        <f>SUM(P39:P50)</f>
        <v>16577</v>
      </c>
    </row>
    <row r="52" spans="2:16" ht="23.25" customHeight="1" x14ac:dyDescent="0.25">
      <c r="B52" s="5">
        <v>42</v>
      </c>
      <c r="C52" s="6" t="s">
        <v>50</v>
      </c>
      <c r="D52" s="13"/>
      <c r="E52" s="7">
        <f t="shared" si="0"/>
        <v>2070</v>
      </c>
      <c r="F52" s="13">
        <v>1344</v>
      </c>
      <c r="G52" s="13">
        <v>726</v>
      </c>
      <c r="I52" s="7">
        <f>J52+K52+L52</f>
        <v>2173</v>
      </c>
      <c r="J52" s="13">
        <v>1418</v>
      </c>
      <c r="K52" s="13">
        <v>755</v>
      </c>
      <c r="L52" s="13">
        <v>0</v>
      </c>
      <c r="N52" s="7">
        <f>O52+P52</f>
        <v>1793</v>
      </c>
      <c r="O52" s="27">
        <v>1294</v>
      </c>
      <c r="P52" s="27">
        <v>499</v>
      </c>
    </row>
    <row r="53" spans="2:16" ht="23.25" customHeight="1" x14ac:dyDescent="0.25">
      <c r="B53" s="5">
        <v>43</v>
      </c>
      <c r="C53" s="6" t="s">
        <v>51</v>
      </c>
      <c r="D53" s="13"/>
      <c r="E53" s="7">
        <f t="shared" si="0"/>
        <v>1098</v>
      </c>
      <c r="F53" s="13">
        <v>746</v>
      </c>
      <c r="G53" s="13">
        <v>352</v>
      </c>
      <c r="I53" s="7">
        <f t="shared" ref="I53:I55" si="19">J53+K53+L53</f>
        <v>814</v>
      </c>
      <c r="J53" s="13">
        <v>585</v>
      </c>
      <c r="K53" s="13">
        <v>229</v>
      </c>
      <c r="L53" s="13">
        <v>0</v>
      </c>
      <c r="N53" s="7">
        <f t="shared" ref="N53:N55" si="20">O53+P53</f>
        <v>765</v>
      </c>
      <c r="O53" s="24">
        <v>569</v>
      </c>
      <c r="P53" s="24">
        <v>196</v>
      </c>
    </row>
    <row r="54" spans="2:16" ht="23.25" customHeight="1" x14ac:dyDescent="0.25">
      <c r="B54" s="5">
        <v>44</v>
      </c>
      <c r="C54" s="6" t="s">
        <v>52</v>
      </c>
      <c r="D54" s="13"/>
      <c r="E54" s="7">
        <f t="shared" si="0"/>
        <v>1484</v>
      </c>
      <c r="F54" s="13">
        <v>892</v>
      </c>
      <c r="G54" s="13">
        <v>592</v>
      </c>
      <c r="I54" s="7">
        <f t="shared" si="19"/>
        <v>2290</v>
      </c>
      <c r="J54" s="13">
        <v>1412</v>
      </c>
      <c r="K54" s="13">
        <v>878</v>
      </c>
      <c r="L54" s="13">
        <v>0</v>
      </c>
      <c r="N54" s="7">
        <f t="shared" si="20"/>
        <v>1901</v>
      </c>
      <c r="O54" s="24">
        <v>1427</v>
      </c>
      <c r="P54" s="24">
        <v>474</v>
      </c>
    </row>
    <row r="55" spans="2:16" ht="23.25" customHeight="1" x14ac:dyDescent="0.25">
      <c r="B55" s="5">
        <v>45</v>
      </c>
      <c r="C55" s="6" t="s">
        <v>53</v>
      </c>
      <c r="D55" s="13"/>
      <c r="E55" s="7">
        <f t="shared" si="0"/>
        <v>800</v>
      </c>
      <c r="F55" s="13">
        <v>612</v>
      </c>
      <c r="G55" s="13">
        <v>188</v>
      </c>
      <c r="I55" s="7">
        <f t="shared" si="19"/>
        <v>742</v>
      </c>
      <c r="J55" s="13">
        <v>631</v>
      </c>
      <c r="K55" s="13">
        <v>111</v>
      </c>
      <c r="L55" s="13">
        <v>0</v>
      </c>
      <c r="N55" s="7">
        <f t="shared" si="20"/>
        <v>792</v>
      </c>
      <c r="O55" s="24">
        <v>668</v>
      </c>
      <c r="P55" s="24">
        <v>124</v>
      </c>
    </row>
    <row r="56" spans="2:16" ht="23.25" customHeight="1" x14ac:dyDescent="0.25">
      <c r="B56" s="18"/>
      <c r="C56" s="18" t="s">
        <v>54</v>
      </c>
      <c r="D56" s="21"/>
      <c r="E56" s="21">
        <f>SUM(E52:E55)</f>
        <v>5452</v>
      </c>
      <c r="F56" s="21">
        <f>SUM(F52:F55)</f>
        <v>3594</v>
      </c>
      <c r="G56" s="21">
        <f t="shared" ref="G56" si="21">SUM(G52:G55)</f>
        <v>1858</v>
      </c>
      <c r="I56" s="21">
        <f>SUM(I52:I55)</f>
        <v>6019</v>
      </c>
      <c r="J56" s="21">
        <f>SUM(J52:J55)</f>
        <v>4046</v>
      </c>
      <c r="K56" s="21">
        <f>SUM(K52:K55)</f>
        <v>1973</v>
      </c>
      <c r="L56" s="21">
        <f>SUM(L52:L55)</f>
        <v>0</v>
      </c>
      <c r="N56" s="21">
        <f>SUM(N52:N55)</f>
        <v>5251</v>
      </c>
      <c r="O56" s="21">
        <f>SUM(O52:O55)</f>
        <v>3958</v>
      </c>
      <c r="P56" s="21">
        <f>SUM(P52:P55)</f>
        <v>1293</v>
      </c>
    </row>
    <row r="57" spans="2:16" ht="23.25" customHeight="1" x14ac:dyDescent="0.25">
      <c r="B57" s="5">
        <v>46</v>
      </c>
      <c r="C57" s="6" t="s">
        <v>55</v>
      </c>
      <c r="D57" s="13"/>
      <c r="E57" s="7">
        <f t="shared" si="0"/>
        <v>14553</v>
      </c>
      <c r="F57" s="13">
        <v>9506</v>
      </c>
      <c r="G57" s="13">
        <v>5047</v>
      </c>
      <c r="I57" s="7">
        <f>J57+K57+L57</f>
        <v>13839</v>
      </c>
      <c r="J57" s="13">
        <v>9330</v>
      </c>
      <c r="K57" s="13">
        <v>4509</v>
      </c>
      <c r="L57" s="13">
        <v>0</v>
      </c>
      <c r="N57" s="7">
        <f>O57+P57</f>
        <v>10729</v>
      </c>
      <c r="O57" s="24">
        <v>7485</v>
      </c>
      <c r="P57" s="24">
        <v>3244</v>
      </c>
    </row>
    <row r="58" spans="2:16" ht="23.25" customHeight="1" x14ac:dyDescent="0.25">
      <c r="B58" s="5">
        <v>47</v>
      </c>
      <c r="C58" s="6" t="s">
        <v>56</v>
      </c>
      <c r="D58" s="13"/>
      <c r="E58" s="7">
        <f t="shared" si="0"/>
        <v>3985</v>
      </c>
      <c r="F58" s="13">
        <v>2300</v>
      </c>
      <c r="G58" s="13">
        <v>1685</v>
      </c>
      <c r="I58" s="7">
        <f t="shared" ref="I58:I65" si="22">J58+K58+L58</f>
        <v>4418</v>
      </c>
      <c r="J58" s="13">
        <v>2519</v>
      </c>
      <c r="K58" s="13">
        <v>1899</v>
      </c>
      <c r="L58" s="13">
        <v>0</v>
      </c>
      <c r="N58" s="7">
        <f t="shared" ref="N58:N65" si="23">O58+P58</f>
        <v>3288</v>
      </c>
      <c r="O58" s="24">
        <v>1878</v>
      </c>
      <c r="P58" s="24">
        <v>1410</v>
      </c>
    </row>
    <row r="59" spans="2:16" ht="23.25" customHeight="1" x14ac:dyDescent="0.25">
      <c r="B59" s="5">
        <v>48</v>
      </c>
      <c r="C59" s="6" t="s">
        <v>57</v>
      </c>
      <c r="D59" s="13"/>
      <c r="E59" s="7">
        <f t="shared" si="0"/>
        <v>9726</v>
      </c>
      <c r="F59" s="13">
        <v>6322</v>
      </c>
      <c r="G59" s="13">
        <v>3404</v>
      </c>
      <c r="I59" s="7">
        <f t="shared" si="22"/>
        <v>9983</v>
      </c>
      <c r="J59" s="13">
        <v>6309</v>
      </c>
      <c r="K59" s="13">
        <v>3674</v>
      </c>
      <c r="L59" s="13">
        <v>0</v>
      </c>
      <c r="N59" s="7">
        <f t="shared" si="23"/>
        <v>8931</v>
      </c>
      <c r="O59" s="24">
        <v>5458</v>
      </c>
      <c r="P59" s="24">
        <v>3473</v>
      </c>
    </row>
    <row r="60" spans="2:16" ht="23.25" customHeight="1" x14ac:dyDescent="0.25">
      <c r="B60" s="5">
        <v>49</v>
      </c>
      <c r="C60" s="6" t="s">
        <v>58</v>
      </c>
      <c r="D60" s="13"/>
      <c r="E60" s="7">
        <f t="shared" si="0"/>
        <v>5194</v>
      </c>
      <c r="F60" s="28">
        <v>3275</v>
      </c>
      <c r="G60" s="28">
        <v>1919</v>
      </c>
      <c r="I60" s="7">
        <f t="shared" si="22"/>
        <v>4810</v>
      </c>
      <c r="J60" s="13">
        <v>3198</v>
      </c>
      <c r="K60" s="13">
        <v>1612</v>
      </c>
      <c r="L60" s="13">
        <v>0</v>
      </c>
      <c r="N60" s="7">
        <f t="shared" si="23"/>
        <v>4992</v>
      </c>
      <c r="O60" s="24">
        <v>3295</v>
      </c>
      <c r="P60" s="24">
        <v>1697</v>
      </c>
    </row>
    <row r="61" spans="2:16" ht="23.25" customHeight="1" x14ac:dyDescent="0.25">
      <c r="B61" s="5">
        <v>50</v>
      </c>
      <c r="C61" s="6" t="s">
        <v>59</v>
      </c>
      <c r="D61" s="13"/>
      <c r="E61" s="7">
        <f t="shared" si="0"/>
        <v>7851</v>
      </c>
      <c r="F61" s="13">
        <v>4549</v>
      </c>
      <c r="G61" s="13">
        <v>3302</v>
      </c>
      <c r="I61" s="7">
        <f t="shared" si="22"/>
        <v>6368</v>
      </c>
      <c r="J61" s="13">
        <v>3662</v>
      </c>
      <c r="K61" s="13">
        <v>2706</v>
      </c>
      <c r="L61" s="13">
        <v>0</v>
      </c>
      <c r="N61" s="7">
        <f t="shared" si="23"/>
        <v>6813</v>
      </c>
      <c r="O61" s="24">
        <v>3787</v>
      </c>
      <c r="P61" s="24">
        <v>3026</v>
      </c>
    </row>
    <row r="62" spans="2:16" ht="23.25" customHeight="1" x14ac:dyDescent="0.25">
      <c r="B62" s="5">
        <v>51</v>
      </c>
      <c r="C62" s="6" t="s">
        <v>60</v>
      </c>
      <c r="D62" s="13"/>
      <c r="E62" s="7">
        <f t="shared" si="0"/>
        <v>6561</v>
      </c>
      <c r="F62" s="13">
        <v>4968</v>
      </c>
      <c r="G62" s="13">
        <v>1593</v>
      </c>
      <c r="I62" s="7">
        <f t="shared" si="22"/>
        <v>5425</v>
      </c>
      <c r="J62" s="13">
        <v>3987</v>
      </c>
      <c r="K62" s="13">
        <v>1438</v>
      </c>
      <c r="L62" s="13">
        <v>0</v>
      </c>
      <c r="N62" s="7">
        <f t="shared" si="23"/>
        <v>5953</v>
      </c>
      <c r="O62" s="24">
        <v>4294</v>
      </c>
      <c r="P62" s="24">
        <v>1659</v>
      </c>
    </row>
    <row r="63" spans="2:16" ht="23.25" customHeight="1" x14ac:dyDescent="0.25">
      <c r="B63" s="5">
        <v>52</v>
      </c>
      <c r="C63" s="6" t="s">
        <v>61</v>
      </c>
      <c r="D63" s="13"/>
      <c r="E63" s="7">
        <f t="shared" si="0"/>
        <v>4775</v>
      </c>
      <c r="F63" s="13">
        <v>2795</v>
      </c>
      <c r="G63" s="13">
        <v>1980</v>
      </c>
      <c r="I63" s="7">
        <f t="shared" si="22"/>
        <v>7010</v>
      </c>
      <c r="J63" s="13">
        <v>4724</v>
      </c>
      <c r="K63" s="13">
        <v>2286</v>
      </c>
      <c r="L63" s="13">
        <v>0</v>
      </c>
      <c r="N63" s="7">
        <f t="shared" si="23"/>
        <v>4203</v>
      </c>
      <c r="O63" s="24">
        <v>2616</v>
      </c>
      <c r="P63" s="24">
        <v>1587</v>
      </c>
    </row>
    <row r="64" spans="2:16" ht="23.25" customHeight="1" x14ac:dyDescent="0.25">
      <c r="B64" s="5">
        <v>53</v>
      </c>
      <c r="C64" s="6" t="s">
        <v>62</v>
      </c>
      <c r="D64" s="13"/>
      <c r="E64" s="7">
        <f t="shared" si="0"/>
        <v>1868</v>
      </c>
      <c r="F64" s="13">
        <v>1201</v>
      </c>
      <c r="G64" s="13">
        <v>667</v>
      </c>
      <c r="I64" s="7">
        <f t="shared" si="22"/>
        <v>2501</v>
      </c>
      <c r="J64" s="13">
        <v>1446</v>
      </c>
      <c r="K64" s="13">
        <v>1055</v>
      </c>
      <c r="L64" s="13">
        <v>0</v>
      </c>
      <c r="N64" s="7">
        <f t="shared" si="23"/>
        <v>1903</v>
      </c>
      <c r="O64" s="24">
        <v>1230</v>
      </c>
      <c r="P64" s="24">
        <v>673</v>
      </c>
    </row>
    <row r="65" spans="1:16" ht="23.25" customHeight="1" x14ac:dyDescent="0.25">
      <c r="B65" s="5">
        <v>54</v>
      </c>
      <c r="C65" s="6" t="s">
        <v>63</v>
      </c>
      <c r="D65" s="13"/>
      <c r="E65" s="7">
        <f t="shared" si="0"/>
        <v>1890</v>
      </c>
      <c r="F65" s="13">
        <v>1890</v>
      </c>
      <c r="G65" s="13">
        <v>0</v>
      </c>
      <c r="I65" s="7">
        <f t="shared" si="22"/>
        <v>1254</v>
      </c>
      <c r="J65" s="13">
        <v>1108</v>
      </c>
      <c r="K65" s="13">
        <v>146</v>
      </c>
      <c r="L65" s="13">
        <v>0</v>
      </c>
      <c r="N65" s="7">
        <f t="shared" si="23"/>
        <v>1579</v>
      </c>
      <c r="O65" s="24">
        <v>1239</v>
      </c>
      <c r="P65" s="24">
        <v>340</v>
      </c>
    </row>
    <row r="66" spans="1:16" ht="23.25" customHeight="1" x14ac:dyDescent="0.25">
      <c r="B66" s="18"/>
      <c r="C66" s="18" t="s">
        <v>64</v>
      </c>
      <c r="D66" s="21"/>
      <c r="E66" s="21">
        <f>SUM(E57:E65)</f>
        <v>56403</v>
      </c>
      <c r="F66" s="21">
        <f>SUM(F57:F65)</f>
        <v>36806</v>
      </c>
      <c r="G66" s="21">
        <f t="shared" ref="G66" si="24">SUM(G57:G65)</f>
        <v>19597</v>
      </c>
      <c r="I66" s="21">
        <f>SUM(I57:I65)</f>
        <v>55608</v>
      </c>
      <c r="J66" s="21">
        <f>SUM(J57:J65)</f>
        <v>36283</v>
      </c>
      <c r="K66" s="21">
        <f>SUM(K57:K65)</f>
        <v>19325</v>
      </c>
      <c r="L66" s="21">
        <f>SUM(L57:L65)</f>
        <v>0</v>
      </c>
      <c r="N66" s="21">
        <f>SUM(N57:N65)</f>
        <v>48391</v>
      </c>
      <c r="O66" s="21">
        <f>SUM(O57:O65)</f>
        <v>31282</v>
      </c>
      <c r="P66" s="21">
        <f>SUM(P57:P65)</f>
        <v>17109</v>
      </c>
    </row>
    <row r="67" spans="1:16" ht="23.25" customHeight="1" x14ac:dyDescent="0.25">
      <c r="B67" s="5">
        <v>55</v>
      </c>
      <c r="C67" s="6" t="s">
        <v>65</v>
      </c>
      <c r="D67" s="13"/>
      <c r="E67" s="7">
        <f t="shared" si="0"/>
        <v>12120</v>
      </c>
      <c r="F67" s="13">
        <v>8742</v>
      </c>
      <c r="G67" s="13">
        <v>3378</v>
      </c>
      <c r="I67" s="7">
        <f>J67+L67</f>
        <v>15023</v>
      </c>
      <c r="J67" s="13">
        <v>8451</v>
      </c>
      <c r="K67" s="13">
        <v>3618</v>
      </c>
      <c r="L67" s="13">
        <v>6572</v>
      </c>
      <c r="N67" s="7">
        <f>O67+P67</f>
        <v>12726</v>
      </c>
      <c r="O67" s="24">
        <v>8986</v>
      </c>
      <c r="P67" s="24">
        <v>3740</v>
      </c>
    </row>
    <row r="68" spans="1:16" ht="23.25" customHeight="1" x14ac:dyDescent="0.25">
      <c r="B68" s="5">
        <v>56</v>
      </c>
      <c r="C68" s="6" t="s">
        <v>66</v>
      </c>
      <c r="D68" s="13"/>
      <c r="E68" s="7">
        <f t="shared" si="0"/>
        <v>9475</v>
      </c>
      <c r="F68" s="13">
        <v>6976</v>
      </c>
      <c r="G68" s="13">
        <v>2499</v>
      </c>
      <c r="I68" s="7">
        <f t="shared" ref="I68:I69" si="25">J68+L68</f>
        <v>16651</v>
      </c>
      <c r="J68" s="13">
        <v>6217</v>
      </c>
      <c r="K68" s="13">
        <v>2410</v>
      </c>
      <c r="L68" s="13">
        <v>10434</v>
      </c>
      <c r="N68" s="7">
        <f t="shared" ref="N68:N69" si="26">O68+P68</f>
        <v>9398</v>
      </c>
      <c r="O68" s="24">
        <v>6359</v>
      </c>
      <c r="P68" s="24">
        <v>3039</v>
      </c>
    </row>
    <row r="69" spans="1:16" ht="23.25" customHeight="1" x14ac:dyDescent="0.25">
      <c r="B69" s="5">
        <v>57</v>
      </c>
      <c r="C69" s="6" t="s">
        <v>67</v>
      </c>
      <c r="D69" s="13"/>
      <c r="E69" s="7">
        <f t="shared" si="0"/>
        <v>3805</v>
      </c>
      <c r="F69" s="13">
        <v>2934</v>
      </c>
      <c r="G69" s="13">
        <v>871</v>
      </c>
      <c r="I69" s="7">
        <f t="shared" si="25"/>
        <v>2574</v>
      </c>
      <c r="J69" s="13">
        <v>2574</v>
      </c>
      <c r="K69" s="13">
        <v>791</v>
      </c>
      <c r="L69" s="13">
        <v>0</v>
      </c>
      <c r="N69" s="7">
        <f t="shared" si="26"/>
        <v>3173</v>
      </c>
      <c r="O69" s="24">
        <v>2444</v>
      </c>
      <c r="P69" s="24">
        <v>729</v>
      </c>
    </row>
    <row r="70" spans="1:16" ht="23.25" customHeight="1" x14ac:dyDescent="0.25">
      <c r="B70" s="18"/>
      <c r="C70" s="18" t="s">
        <v>68</v>
      </c>
      <c r="D70" s="21"/>
      <c r="E70" s="20">
        <f>SUM(E67:E69)</f>
        <v>25400</v>
      </c>
      <c r="F70" s="20">
        <f t="shared" ref="F70:G70" si="27">SUM(F67:F69)</f>
        <v>18652</v>
      </c>
      <c r="G70" s="20">
        <f t="shared" si="27"/>
        <v>6748</v>
      </c>
      <c r="I70" s="20">
        <f>SUM(I67:I69)</f>
        <v>34248</v>
      </c>
      <c r="J70" s="20">
        <f>SUM(J67:J69)</f>
        <v>17242</v>
      </c>
      <c r="K70" s="20">
        <f>SUM(K67:K69)</f>
        <v>6819</v>
      </c>
      <c r="L70" s="20">
        <f>SUM(L67:L69)</f>
        <v>17006</v>
      </c>
      <c r="N70" s="20">
        <f>SUM(N67:N69)</f>
        <v>25297</v>
      </c>
      <c r="O70" s="20">
        <f>SUM(O67:O69)</f>
        <v>17789</v>
      </c>
      <c r="P70" s="20">
        <f>SUM(P67:P69)</f>
        <v>7508</v>
      </c>
    </row>
    <row r="71" spans="1:16" ht="23.25" customHeight="1" x14ac:dyDescent="0.25">
      <c r="B71" s="5">
        <v>58</v>
      </c>
      <c r="C71" s="6" t="s">
        <v>69</v>
      </c>
      <c r="D71" s="13"/>
      <c r="E71" s="7">
        <f t="shared" ref="E71:E80" si="28">F71+G71</f>
        <v>1366</v>
      </c>
      <c r="F71" s="13">
        <v>835</v>
      </c>
      <c r="G71" s="13">
        <v>531</v>
      </c>
      <c r="I71" s="7">
        <f>J71+K71+L71</f>
        <v>1796</v>
      </c>
      <c r="J71" s="13">
        <v>1098</v>
      </c>
      <c r="K71" s="13">
        <v>698</v>
      </c>
      <c r="L71" s="13">
        <v>0</v>
      </c>
      <c r="N71" s="7">
        <f>O71+P71</f>
        <v>2055</v>
      </c>
      <c r="O71" s="24">
        <v>1332</v>
      </c>
      <c r="P71" s="24">
        <v>723</v>
      </c>
    </row>
    <row r="72" spans="1:16" ht="23.25" customHeight="1" x14ac:dyDescent="0.25">
      <c r="B72" s="5">
        <v>59</v>
      </c>
      <c r="C72" s="6" t="s">
        <v>70</v>
      </c>
      <c r="D72" s="13"/>
      <c r="E72" s="7">
        <f t="shared" si="28"/>
        <v>5573</v>
      </c>
      <c r="F72" s="13">
        <v>4012</v>
      </c>
      <c r="G72" s="13">
        <v>1561</v>
      </c>
      <c r="I72" s="7">
        <f t="shared" ref="I72:I76" si="29">J72+K72+L72</f>
        <v>5636</v>
      </c>
      <c r="J72" s="13">
        <v>3577</v>
      </c>
      <c r="K72" s="13">
        <v>2059</v>
      </c>
      <c r="L72" s="13">
        <v>0</v>
      </c>
      <c r="N72" s="7">
        <f t="shared" ref="N72:N76" si="30">O72+P72</f>
        <v>5037</v>
      </c>
      <c r="O72" s="24">
        <v>3546</v>
      </c>
      <c r="P72" s="24">
        <v>1491</v>
      </c>
    </row>
    <row r="73" spans="1:16" ht="23.25" customHeight="1" x14ac:dyDescent="0.25">
      <c r="B73" s="5">
        <v>60</v>
      </c>
      <c r="C73" s="6" t="s">
        <v>71</v>
      </c>
      <c r="D73" s="13"/>
      <c r="E73" s="7">
        <f t="shared" si="28"/>
        <v>2689</v>
      </c>
      <c r="F73" s="13">
        <v>1729</v>
      </c>
      <c r="G73" s="13">
        <v>960</v>
      </c>
      <c r="I73" s="7">
        <f t="shared" si="29"/>
        <v>2226</v>
      </c>
      <c r="J73" s="13">
        <v>1430</v>
      </c>
      <c r="K73" s="13">
        <v>796</v>
      </c>
      <c r="L73" s="13">
        <v>0</v>
      </c>
      <c r="N73" s="7">
        <f t="shared" si="30"/>
        <v>2061</v>
      </c>
      <c r="O73" s="24">
        <v>1328</v>
      </c>
      <c r="P73" s="24">
        <v>733</v>
      </c>
    </row>
    <row r="74" spans="1:16" ht="23.25" customHeight="1" x14ac:dyDescent="0.25">
      <c r="B74" s="5">
        <v>61</v>
      </c>
      <c r="C74" s="6" t="s">
        <v>72</v>
      </c>
      <c r="D74" s="13"/>
      <c r="E74" s="7">
        <f t="shared" si="28"/>
        <v>1679</v>
      </c>
      <c r="F74" s="13">
        <v>736</v>
      </c>
      <c r="G74" s="13">
        <v>943</v>
      </c>
      <c r="I74" s="7">
        <f t="shared" si="29"/>
        <v>1551</v>
      </c>
      <c r="J74" s="13">
        <v>786</v>
      </c>
      <c r="K74" s="13">
        <v>765</v>
      </c>
      <c r="L74" s="13">
        <v>0</v>
      </c>
      <c r="N74" s="7">
        <f t="shared" si="30"/>
        <v>1783</v>
      </c>
      <c r="O74" s="24">
        <v>855</v>
      </c>
      <c r="P74" s="24">
        <v>928</v>
      </c>
    </row>
    <row r="75" spans="1:16" ht="23.25" customHeight="1" x14ac:dyDescent="0.25">
      <c r="B75" s="5">
        <v>62</v>
      </c>
      <c r="C75" s="6" t="s">
        <v>73</v>
      </c>
      <c r="D75" s="13"/>
      <c r="E75" s="7">
        <f t="shared" si="28"/>
        <v>1120</v>
      </c>
      <c r="F75" s="13">
        <v>475</v>
      </c>
      <c r="G75" s="13">
        <v>645</v>
      </c>
      <c r="I75" s="7">
        <f t="shared" si="29"/>
        <v>1130</v>
      </c>
      <c r="J75" s="13">
        <v>456</v>
      </c>
      <c r="K75" s="13">
        <v>674</v>
      </c>
      <c r="L75" s="13">
        <v>0</v>
      </c>
      <c r="N75" s="7">
        <f t="shared" si="30"/>
        <v>1380</v>
      </c>
      <c r="O75" s="24">
        <v>410</v>
      </c>
      <c r="P75" s="24">
        <v>970</v>
      </c>
    </row>
    <row r="76" spans="1:16" ht="23.25" customHeight="1" x14ac:dyDescent="0.25">
      <c r="B76" s="5">
        <v>63</v>
      </c>
      <c r="C76" s="6" t="s">
        <v>74</v>
      </c>
      <c r="D76" s="13"/>
      <c r="E76" s="7">
        <f t="shared" si="28"/>
        <v>1645</v>
      </c>
      <c r="F76" s="13">
        <v>1029</v>
      </c>
      <c r="G76" s="13">
        <v>616</v>
      </c>
      <c r="I76" s="7">
        <f t="shared" si="29"/>
        <v>1677</v>
      </c>
      <c r="J76" s="13">
        <v>960</v>
      </c>
      <c r="K76" s="13">
        <v>717</v>
      </c>
      <c r="L76" s="13">
        <v>0</v>
      </c>
      <c r="N76" s="7">
        <f t="shared" si="30"/>
        <v>1510</v>
      </c>
      <c r="O76" s="24">
        <v>886</v>
      </c>
      <c r="P76" s="24">
        <v>624</v>
      </c>
    </row>
    <row r="77" spans="1:16" ht="23.25" customHeight="1" x14ac:dyDescent="0.25">
      <c r="A77" s="30"/>
      <c r="B77" s="18"/>
      <c r="C77" s="18" t="s">
        <v>75</v>
      </c>
      <c r="D77" s="21"/>
      <c r="E77" s="20">
        <f>SUM(E71:E76)</f>
        <v>14072</v>
      </c>
      <c r="F77" s="20">
        <f t="shared" ref="F77:G77" si="31">SUM(F71:F76)</f>
        <v>8816</v>
      </c>
      <c r="G77" s="20">
        <f t="shared" si="31"/>
        <v>5256</v>
      </c>
      <c r="I77" s="20">
        <f>SUM(I71:I76)</f>
        <v>14016</v>
      </c>
      <c r="J77" s="20">
        <f>SUM(J71:J76)</f>
        <v>8307</v>
      </c>
      <c r="K77" s="20">
        <f>SUM(K71:K76)</f>
        <v>5709</v>
      </c>
      <c r="L77" s="20">
        <f>SUM(L71:L76)</f>
        <v>0</v>
      </c>
      <c r="N77" s="20">
        <f>SUM(N71:N76)</f>
        <v>13826</v>
      </c>
      <c r="O77" s="20">
        <f>SUM(O71:O76)</f>
        <v>8357</v>
      </c>
      <c r="P77" s="20">
        <f>SUM(P71:P76)</f>
        <v>5469</v>
      </c>
    </row>
    <row r="78" spans="1:16" ht="23.25" customHeight="1" x14ac:dyDescent="0.25">
      <c r="B78" s="5">
        <v>64</v>
      </c>
      <c r="C78" s="6" t="s">
        <v>76</v>
      </c>
      <c r="D78" s="28"/>
      <c r="E78" s="8">
        <f t="shared" si="28"/>
        <v>2532</v>
      </c>
      <c r="F78" s="28">
        <v>1751</v>
      </c>
      <c r="G78" s="28">
        <v>781</v>
      </c>
      <c r="I78" s="8">
        <f>J78+K78+L78</f>
        <v>2534</v>
      </c>
      <c r="J78" s="28">
        <v>2063</v>
      </c>
      <c r="K78" s="28">
        <v>471</v>
      </c>
      <c r="L78" s="28">
        <v>0</v>
      </c>
      <c r="N78" s="8">
        <f>O78+P78</f>
        <v>1909</v>
      </c>
      <c r="O78" s="28">
        <v>1583</v>
      </c>
      <c r="P78" s="28">
        <v>326</v>
      </c>
    </row>
    <row r="79" spans="1:16" ht="23.25" customHeight="1" x14ac:dyDescent="0.25">
      <c r="B79" s="18"/>
      <c r="C79" s="18" t="s">
        <v>76</v>
      </c>
      <c r="D79" s="21"/>
      <c r="E79" s="20">
        <f>SUM(E78)</f>
        <v>2532</v>
      </c>
      <c r="F79" s="20">
        <f t="shared" ref="F79:G79" si="32">SUM(F78)</f>
        <v>1751</v>
      </c>
      <c r="G79" s="20">
        <f t="shared" si="32"/>
        <v>781</v>
      </c>
      <c r="I79" s="20">
        <f>SUM(I78)</f>
        <v>2534</v>
      </c>
      <c r="J79" s="20">
        <f>SUM(J78)</f>
        <v>2063</v>
      </c>
      <c r="K79" s="20">
        <f>SUM(K78)</f>
        <v>471</v>
      </c>
      <c r="L79" s="20">
        <f>SUM(L78)</f>
        <v>0</v>
      </c>
      <c r="N79" s="20">
        <f>SUM(N78)</f>
        <v>1909</v>
      </c>
      <c r="O79" s="20">
        <f>SUM(O78)</f>
        <v>1583</v>
      </c>
      <c r="P79" s="20">
        <f>SUM(P78)</f>
        <v>326</v>
      </c>
    </row>
    <row r="80" spans="1:16" ht="23.25" customHeight="1" x14ac:dyDescent="0.25">
      <c r="B80" s="6">
        <v>65</v>
      </c>
      <c r="C80" s="6" t="s">
        <v>77</v>
      </c>
      <c r="D80" s="28"/>
      <c r="E80" s="7">
        <f t="shared" si="28"/>
        <v>3061</v>
      </c>
      <c r="F80" s="28">
        <v>2082</v>
      </c>
      <c r="G80" s="28">
        <v>979</v>
      </c>
      <c r="I80" s="7">
        <f>J80+K80+L80</f>
        <v>3214</v>
      </c>
      <c r="J80" s="28">
        <v>2231</v>
      </c>
      <c r="K80" s="28">
        <v>983</v>
      </c>
      <c r="L80" s="28">
        <v>0</v>
      </c>
      <c r="N80" s="7">
        <f>O80+P80</f>
        <v>6329</v>
      </c>
      <c r="O80" s="28">
        <v>4508</v>
      </c>
      <c r="P80" s="28">
        <v>1821</v>
      </c>
    </row>
    <row r="81" spans="2:16" ht="23.25" customHeight="1" x14ac:dyDescent="0.25">
      <c r="B81" s="18"/>
      <c r="C81" s="18" t="s">
        <v>78</v>
      </c>
      <c r="D81" s="20"/>
      <c r="E81" s="20">
        <f>SUM(E80)</f>
        <v>3061</v>
      </c>
      <c r="F81" s="20">
        <f t="shared" ref="F81:G81" si="33">SUM(F80)</f>
        <v>2082</v>
      </c>
      <c r="G81" s="20">
        <f t="shared" si="33"/>
        <v>979</v>
      </c>
      <c r="I81" s="20">
        <f>SUM(I80)</f>
        <v>3214</v>
      </c>
      <c r="J81" s="20">
        <f>SUM(J80)</f>
        <v>2231</v>
      </c>
      <c r="K81" s="20">
        <f>SUM(K80)</f>
        <v>983</v>
      </c>
      <c r="L81" s="20">
        <f>SUM(L80)</f>
        <v>0</v>
      </c>
      <c r="N81" s="20">
        <f>SUM(N80)</f>
        <v>6329</v>
      </c>
      <c r="O81" s="20">
        <f>SUM(O80)</f>
        <v>4508</v>
      </c>
      <c r="P81" s="20">
        <f>SUM(P80)</f>
        <v>1821</v>
      </c>
    </row>
    <row r="82" spans="2:16" ht="23.25" customHeight="1" x14ac:dyDescent="0.25">
      <c r="B82" s="9"/>
      <c r="C82" s="9" t="s">
        <v>2</v>
      </c>
      <c r="D82" s="10"/>
      <c r="E82" s="10">
        <f>E81+E79+E77+E70+E66+E56+E51+E38+E33+E25+E16++E11</f>
        <v>259706</v>
      </c>
      <c r="F82" s="10">
        <f t="shared" ref="F82:G82" si="34">F81+F79+F77+F70+F66+F56+F51+F38+F33+F25+F16++F11</f>
        <v>195720</v>
      </c>
      <c r="G82" s="10">
        <f t="shared" si="34"/>
        <v>63986</v>
      </c>
      <c r="I82" s="10">
        <f>I81+I79+I77+I70+I66+I56+I51+I38+I33+I25+I16+I11</f>
        <v>273757</v>
      </c>
      <c r="J82" s="10">
        <f t="shared" ref="J82:L82" si="35">J81+J79+J77+J70+J66+J56+J51+J38+J33+J25+J16+J11</f>
        <v>195211</v>
      </c>
      <c r="K82" s="10">
        <f t="shared" si="35"/>
        <v>68359</v>
      </c>
      <c r="L82" s="10">
        <f t="shared" si="35"/>
        <v>17006</v>
      </c>
      <c r="N82" s="10">
        <f>N81+N79+N77+N70+N66+N56+N51+N38+N33+N25+N16+N11</f>
        <v>261909</v>
      </c>
      <c r="O82" s="10">
        <f t="shared" ref="O82:P82" si="36">O81+O79+O77+O70+O66+O56+O51+O38+O33+O25+O16+O11</f>
        <v>194086</v>
      </c>
      <c r="P82" s="10">
        <f t="shared" si="36"/>
        <v>67823</v>
      </c>
    </row>
    <row r="84" spans="2:16" ht="24.75" customHeight="1" x14ac:dyDescent="0.25"/>
  </sheetData>
  <mergeCells count="6">
    <mergeCell ref="N2:P2"/>
    <mergeCell ref="B1:G1"/>
    <mergeCell ref="B2:B3"/>
    <mergeCell ref="C2:C3"/>
    <mergeCell ref="E2:G2"/>
    <mergeCell ref="I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E5" sqref="E5"/>
    </sheetView>
  </sheetViews>
  <sheetFormatPr defaultRowHeight="15" x14ac:dyDescent="0.25"/>
  <cols>
    <col min="1" max="1" width="1.140625" customWidth="1"/>
    <col min="3" max="3" width="25.42578125" customWidth="1"/>
    <col min="4" max="4" width="0.7109375" customWidth="1"/>
    <col min="5" max="5" width="18.7109375" customWidth="1"/>
    <col min="6" max="6" width="2.140625" customWidth="1"/>
    <col min="7" max="7" width="15.85546875" customWidth="1"/>
    <col min="8" max="8" width="2.28515625" customWidth="1"/>
    <col min="9" max="9" width="14.28515625" customWidth="1"/>
  </cols>
  <sheetData>
    <row r="1" spans="1:9" ht="18.75" x14ac:dyDescent="0.25">
      <c r="A1" s="1"/>
      <c r="B1" s="38" t="s">
        <v>86</v>
      </c>
      <c r="C1" s="38"/>
      <c r="D1" s="38"/>
      <c r="E1" s="38"/>
      <c r="F1" s="38"/>
      <c r="G1" s="38"/>
      <c r="H1" s="1"/>
      <c r="I1" s="1"/>
    </row>
    <row r="2" spans="1:9" ht="37.5" x14ac:dyDescent="0.25">
      <c r="A2" s="1"/>
      <c r="B2" s="39" t="s">
        <v>0</v>
      </c>
      <c r="C2" s="40" t="s">
        <v>1</v>
      </c>
      <c r="D2" s="11"/>
      <c r="E2" s="31" t="s">
        <v>87</v>
      </c>
      <c r="F2" s="31"/>
      <c r="G2" s="31" t="s">
        <v>88</v>
      </c>
      <c r="H2" s="1"/>
      <c r="I2" s="31" t="s">
        <v>89</v>
      </c>
    </row>
    <row r="3" spans="1:9" ht="18.75" x14ac:dyDescent="0.25">
      <c r="A3" s="1"/>
      <c r="B3" s="3"/>
      <c r="C3" s="4"/>
      <c r="D3" s="11"/>
      <c r="E3" s="41"/>
      <c r="F3" s="41"/>
      <c r="G3" s="41"/>
      <c r="H3" s="1"/>
      <c r="I3" s="41"/>
    </row>
    <row r="4" spans="1:9" ht="18.75" x14ac:dyDescent="0.25">
      <c r="A4" s="1"/>
      <c r="B4" s="5">
        <v>1</v>
      </c>
      <c r="C4" s="6" t="s">
        <v>3</v>
      </c>
      <c r="D4" s="11"/>
      <c r="E4" s="6">
        <v>0</v>
      </c>
      <c r="F4" s="6"/>
      <c r="G4" s="6">
        <v>0</v>
      </c>
      <c r="H4" s="1"/>
      <c r="I4" s="6">
        <v>0</v>
      </c>
    </row>
    <row r="5" spans="1:9" ht="18.75" x14ac:dyDescent="0.25">
      <c r="A5" s="1"/>
      <c r="B5" s="5">
        <v>2</v>
      </c>
      <c r="C5" s="6" t="s">
        <v>4</v>
      </c>
      <c r="D5" s="11"/>
      <c r="E5" s="6">
        <v>0</v>
      </c>
      <c r="F5" s="6"/>
      <c r="G5" s="6">
        <v>0</v>
      </c>
      <c r="H5" s="1"/>
      <c r="I5" s="6">
        <v>31</v>
      </c>
    </row>
    <row r="6" spans="1:9" ht="18.75" x14ac:dyDescent="0.25">
      <c r="A6" s="1"/>
      <c r="B6" s="5">
        <v>3</v>
      </c>
      <c r="C6" s="6" t="s">
        <v>5</v>
      </c>
      <c r="D6" s="11"/>
      <c r="E6" s="6">
        <v>0</v>
      </c>
      <c r="F6" s="6"/>
      <c r="G6" s="6">
        <v>0</v>
      </c>
      <c r="H6" s="1"/>
      <c r="I6" s="6">
        <v>0</v>
      </c>
    </row>
    <row r="7" spans="1:9" ht="18.75" x14ac:dyDescent="0.25">
      <c r="A7" s="1"/>
      <c r="B7" s="5">
        <v>4</v>
      </c>
      <c r="C7" s="6" t="s">
        <v>6</v>
      </c>
      <c r="D7" s="11"/>
      <c r="E7" s="6">
        <v>22</v>
      </c>
      <c r="F7" s="6"/>
      <c r="G7" s="6">
        <v>0</v>
      </c>
      <c r="H7" s="1"/>
      <c r="I7" s="6">
        <v>0</v>
      </c>
    </row>
    <row r="8" spans="1:9" ht="18.75" x14ac:dyDescent="0.25">
      <c r="A8" s="1"/>
      <c r="B8" s="5">
        <v>5</v>
      </c>
      <c r="C8" s="6" t="s">
        <v>7</v>
      </c>
      <c r="D8" s="11"/>
      <c r="E8" s="6">
        <v>0</v>
      </c>
      <c r="F8" s="6"/>
      <c r="G8" s="6">
        <v>0</v>
      </c>
      <c r="H8" s="1"/>
      <c r="I8" s="6">
        <v>0</v>
      </c>
    </row>
    <row r="9" spans="1:9" ht="18.75" x14ac:dyDescent="0.25">
      <c r="A9" s="1"/>
      <c r="B9" s="5">
        <v>6</v>
      </c>
      <c r="C9" s="6" t="s">
        <v>8</v>
      </c>
      <c r="D9" s="11"/>
      <c r="E9" s="6">
        <v>0</v>
      </c>
      <c r="F9" s="6"/>
      <c r="G9" s="6">
        <v>30</v>
      </c>
      <c r="H9" s="1"/>
      <c r="I9" s="6">
        <v>0</v>
      </c>
    </row>
    <row r="10" spans="1:9" ht="18.75" x14ac:dyDescent="0.25">
      <c r="A10" s="1"/>
      <c r="B10" s="18"/>
      <c r="C10" s="26" t="s">
        <v>9</v>
      </c>
      <c r="D10" s="11"/>
      <c r="E10" s="42">
        <f>SUM(E4:E9)</f>
        <v>22</v>
      </c>
      <c r="F10" s="42"/>
      <c r="G10" s="42">
        <f>SUM(G4:G9)</f>
        <v>30</v>
      </c>
      <c r="H10" s="1"/>
      <c r="I10" s="42">
        <f>SUM(I4:I9)</f>
        <v>31</v>
      </c>
    </row>
    <row r="11" spans="1:9" ht="18.75" x14ac:dyDescent="0.25">
      <c r="A11" s="1"/>
      <c r="B11" s="5">
        <v>7</v>
      </c>
      <c r="C11" s="6" t="s">
        <v>10</v>
      </c>
      <c r="D11" s="11"/>
      <c r="E11" s="6">
        <v>0</v>
      </c>
      <c r="F11" s="6"/>
      <c r="G11" s="6">
        <v>0</v>
      </c>
      <c r="H11" s="1"/>
      <c r="I11" s="6">
        <v>43</v>
      </c>
    </row>
    <row r="12" spans="1:9" ht="18.75" x14ac:dyDescent="0.25">
      <c r="A12" s="1"/>
      <c r="B12" s="5">
        <v>8</v>
      </c>
      <c r="C12" s="6" t="s">
        <v>11</v>
      </c>
      <c r="D12" s="11"/>
      <c r="E12" s="6">
        <v>0</v>
      </c>
      <c r="F12" s="6"/>
      <c r="G12" s="6">
        <v>26</v>
      </c>
      <c r="H12" s="1"/>
      <c r="I12" s="6">
        <v>0</v>
      </c>
    </row>
    <row r="13" spans="1:9" ht="18.75" x14ac:dyDescent="0.25">
      <c r="A13" s="1"/>
      <c r="B13" s="5">
        <v>9</v>
      </c>
      <c r="C13" s="6" t="s">
        <v>12</v>
      </c>
      <c r="D13" s="11"/>
      <c r="E13" s="6">
        <v>0</v>
      </c>
      <c r="F13" s="6"/>
      <c r="G13" s="6">
        <v>0</v>
      </c>
      <c r="H13" s="1"/>
      <c r="I13" s="6">
        <v>0</v>
      </c>
    </row>
    <row r="14" spans="1:9" ht="18.75" x14ac:dyDescent="0.25">
      <c r="A14" s="1"/>
      <c r="B14" s="5">
        <v>10</v>
      </c>
      <c r="C14" s="6" t="s">
        <v>13</v>
      </c>
      <c r="D14" s="11"/>
      <c r="E14" s="6">
        <v>5</v>
      </c>
      <c r="F14" s="6"/>
      <c r="G14" s="6">
        <v>0</v>
      </c>
      <c r="H14" s="1"/>
      <c r="I14" s="6">
        <v>0</v>
      </c>
    </row>
    <row r="15" spans="1:9" ht="18.75" x14ac:dyDescent="0.25">
      <c r="A15" s="1"/>
      <c r="B15" s="18"/>
      <c r="C15" s="18" t="s">
        <v>14</v>
      </c>
      <c r="D15" s="11"/>
      <c r="E15" s="42">
        <f>SUM(E11:E14)</f>
        <v>5</v>
      </c>
      <c r="F15" s="42"/>
      <c r="G15" s="42">
        <f>SUM(G11:G14)</f>
        <v>26</v>
      </c>
      <c r="H15" s="1"/>
      <c r="I15" s="42">
        <f>SUM(I11:I14)</f>
        <v>43</v>
      </c>
    </row>
    <row r="16" spans="1:9" ht="18.75" x14ac:dyDescent="0.25">
      <c r="A16" s="1"/>
      <c r="B16" s="5">
        <v>11</v>
      </c>
      <c r="C16" s="6" t="s">
        <v>15</v>
      </c>
      <c r="D16" s="11"/>
      <c r="E16" s="6">
        <v>0</v>
      </c>
      <c r="F16" s="6"/>
      <c r="G16" s="6">
        <v>0</v>
      </c>
      <c r="H16" s="1"/>
      <c r="I16" s="6">
        <v>0</v>
      </c>
    </row>
    <row r="17" spans="1:9" ht="18.75" x14ac:dyDescent="0.25">
      <c r="A17" s="1"/>
      <c r="B17" s="5">
        <v>12</v>
      </c>
      <c r="C17" s="6" t="s">
        <v>16</v>
      </c>
      <c r="D17" s="11"/>
      <c r="E17" s="6">
        <v>0</v>
      </c>
      <c r="F17" s="6"/>
      <c r="G17" s="6">
        <v>0</v>
      </c>
      <c r="H17" s="1"/>
      <c r="I17" s="6">
        <v>0</v>
      </c>
    </row>
    <row r="18" spans="1:9" ht="18.75" x14ac:dyDescent="0.25">
      <c r="A18" s="1"/>
      <c r="B18" s="5">
        <v>13</v>
      </c>
      <c r="C18" s="6" t="s">
        <v>17</v>
      </c>
      <c r="D18" s="11"/>
      <c r="E18" s="6">
        <v>0</v>
      </c>
      <c r="F18" s="6"/>
      <c r="G18" s="6">
        <v>0</v>
      </c>
      <c r="H18" s="1"/>
      <c r="I18" s="6">
        <v>0</v>
      </c>
    </row>
    <row r="19" spans="1:9" ht="18.75" x14ac:dyDescent="0.25">
      <c r="A19" s="1"/>
      <c r="B19" s="5">
        <v>14</v>
      </c>
      <c r="C19" s="6" t="s">
        <v>18</v>
      </c>
      <c r="D19" s="11"/>
      <c r="E19" s="6">
        <v>0</v>
      </c>
      <c r="F19" s="6"/>
      <c r="G19" s="6">
        <v>27</v>
      </c>
      <c r="H19" s="1"/>
      <c r="I19" s="6">
        <v>0</v>
      </c>
    </row>
    <row r="20" spans="1:9" ht="18.75" x14ac:dyDescent="0.25">
      <c r="A20" s="1"/>
      <c r="B20" s="5">
        <v>15</v>
      </c>
      <c r="C20" s="6" t="s">
        <v>19</v>
      </c>
      <c r="D20" s="11"/>
      <c r="E20" s="6">
        <v>40</v>
      </c>
      <c r="F20" s="6"/>
      <c r="G20" s="6">
        <v>0</v>
      </c>
      <c r="H20" s="1"/>
      <c r="I20" s="6">
        <v>0</v>
      </c>
    </row>
    <row r="21" spans="1:9" ht="18.75" x14ac:dyDescent="0.25">
      <c r="A21" s="1"/>
      <c r="B21" s="5">
        <v>16</v>
      </c>
      <c r="C21" s="6" t="s">
        <v>20</v>
      </c>
      <c r="D21" s="11"/>
      <c r="E21" s="6">
        <v>0</v>
      </c>
      <c r="F21" s="6"/>
      <c r="G21" s="6">
        <v>0</v>
      </c>
      <c r="H21" s="1"/>
      <c r="I21" s="6">
        <v>0</v>
      </c>
    </row>
    <row r="22" spans="1:9" ht="18.75" x14ac:dyDescent="0.25">
      <c r="A22" s="1"/>
      <c r="B22" s="5">
        <v>17</v>
      </c>
      <c r="C22" s="6" t="s">
        <v>21</v>
      </c>
      <c r="D22" s="11"/>
      <c r="E22" s="6">
        <v>0</v>
      </c>
      <c r="F22" s="6"/>
      <c r="G22" s="6">
        <v>0</v>
      </c>
      <c r="H22" s="1"/>
      <c r="I22" s="6">
        <v>19</v>
      </c>
    </row>
    <row r="23" spans="1:9" ht="18.75" x14ac:dyDescent="0.25">
      <c r="A23" s="1"/>
      <c r="B23" s="5">
        <v>18</v>
      </c>
      <c r="C23" s="6" t="s">
        <v>22</v>
      </c>
      <c r="D23" s="11"/>
      <c r="E23" s="6">
        <v>0</v>
      </c>
      <c r="F23" s="6"/>
      <c r="G23" s="6">
        <v>7</v>
      </c>
      <c r="H23" s="1"/>
      <c r="I23" s="6">
        <v>0</v>
      </c>
    </row>
    <row r="24" spans="1:9" ht="18.75" x14ac:dyDescent="0.25">
      <c r="A24" s="1"/>
      <c r="B24" s="18"/>
      <c r="C24" s="18" t="s">
        <v>23</v>
      </c>
      <c r="D24" s="11"/>
      <c r="E24" s="43">
        <f>SUM(E16:E23)</f>
        <v>40</v>
      </c>
      <c r="F24" s="43"/>
      <c r="G24" s="43">
        <f>SUM(G16:G23)</f>
        <v>34</v>
      </c>
      <c r="H24" s="1"/>
      <c r="I24" s="43">
        <f>SUM(I16:I23)</f>
        <v>19</v>
      </c>
    </row>
    <row r="25" spans="1:9" ht="18.75" x14ac:dyDescent="0.25">
      <c r="A25" s="1"/>
      <c r="B25" s="5">
        <v>19</v>
      </c>
      <c r="C25" s="6" t="s">
        <v>24</v>
      </c>
      <c r="D25" s="11"/>
      <c r="E25" s="6">
        <v>0</v>
      </c>
      <c r="F25" s="6"/>
      <c r="G25" s="6">
        <v>0</v>
      </c>
      <c r="H25" s="1"/>
      <c r="I25" s="6">
        <v>0</v>
      </c>
    </row>
    <row r="26" spans="1:9" ht="18.75" x14ac:dyDescent="0.25">
      <c r="A26" s="1"/>
      <c r="B26" s="5">
        <v>20</v>
      </c>
      <c r="C26" s="6" t="s">
        <v>25</v>
      </c>
      <c r="D26" s="11"/>
      <c r="E26" s="6">
        <v>0</v>
      </c>
      <c r="F26" s="6"/>
      <c r="G26" s="6">
        <v>54</v>
      </c>
      <c r="H26" s="1"/>
      <c r="I26" s="6">
        <v>0</v>
      </c>
    </row>
    <row r="27" spans="1:9" ht="18.75" x14ac:dyDescent="0.25">
      <c r="A27" s="1"/>
      <c r="B27" s="5">
        <v>21</v>
      </c>
      <c r="C27" s="6" t="s">
        <v>26</v>
      </c>
      <c r="D27" s="11"/>
      <c r="E27" s="6">
        <v>0</v>
      </c>
      <c r="F27" s="6"/>
      <c r="G27" s="6">
        <v>0</v>
      </c>
      <c r="H27" s="1"/>
      <c r="I27" s="6">
        <v>0</v>
      </c>
    </row>
    <row r="28" spans="1:9" ht="18.75" x14ac:dyDescent="0.25">
      <c r="A28" s="1"/>
      <c r="B28" s="5">
        <v>22</v>
      </c>
      <c r="C28" s="6" t="s">
        <v>27</v>
      </c>
      <c r="D28" s="11"/>
      <c r="E28" s="6">
        <v>0</v>
      </c>
      <c r="F28" s="6"/>
      <c r="G28" s="6">
        <v>0</v>
      </c>
      <c r="H28" s="1"/>
      <c r="I28" s="6">
        <v>0</v>
      </c>
    </row>
    <row r="29" spans="1:9" ht="18.75" x14ac:dyDescent="0.25">
      <c r="A29" s="1"/>
      <c r="B29" s="5">
        <v>23</v>
      </c>
      <c r="C29" s="6" t="s">
        <v>28</v>
      </c>
      <c r="D29" s="11"/>
      <c r="E29" s="6">
        <v>0</v>
      </c>
      <c r="F29" s="6"/>
      <c r="G29" s="6">
        <v>0</v>
      </c>
      <c r="H29" s="1"/>
      <c r="I29" s="6">
        <v>0</v>
      </c>
    </row>
    <row r="30" spans="1:9" ht="18.75" x14ac:dyDescent="0.25">
      <c r="A30" s="1"/>
      <c r="B30" s="5">
        <v>24</v>
      </c>
      <c r="C30" s="6" t="s">
        <v>29</v>
      </c>
      <c r="D30" s="11"/>
      <c r="E30" s="6">
        <v>44</v>
      </c>
      <c r="F30" s="6"/>
      <c r="G30" s="6">
        <v>0</v>
      </c>
      <c r="H30" s="1"/>
      <c r="I30" s="6">
        <v>0</v>
      </c>
    </row>
    <row r="31" spans="1:9" ht="18.75" x14ac:dyDescent="0.25">
      <c r="A31" s="1"/>
      <c r="B31" s="5">
        <v>25</v>
      </c>
      <c r="C31" s="6" t="s">
        <v>30</v>
      </c>
      <c r="D31" s="11"/>
      <c r="E31" s="6">
        <v>0</v>
      </c>
      <c r="F31" s="6"/>
      <c r="G31" s="6">
        <v>0</v>
      </c>
      <c r="H31" s="1"/>
      <c r="I31" s="6">
        <v>39</v>
      </c>
    </row>
    <row r="32" spans="1:9" ht="18.75" x14ac:dyDescent="0.25">
      <c r="A32" s="1"/>
      <c r="B32" s="18"/>
      <c r="C32" s="26" t="s">
        <v>31</v>
      </c>
      <c r="D32" s="11"/>
      <c r="E32" s="42">
        <f>SUM(E25:E31)</f>
        <v>44</v>
      </c>
      <c r="F32" s="42"/>
      <c r="G32" s="42">
        <f>SUM(G25:G31)</f>
        <v>54</v>
      </c>
      <c r="H32" s="1"/>
      <c r="I32" s="42">
        <f>SUM(I25:I31)</f>
        <v>39</v>
      </c>
    </row>
    <row r="33" spans="1:9" ht="18.75" x14ac:dyDescent="0.25">
      <c r="A33" s="1"/>
      <c r="B33" s="5">
        <v>26</v>
      </c>
      <c r="C33" s="6" t="s">
        <v>32</v>
      </c>
      <c r="D33" s="11"/>
      <c r="E33" s="12">
        <v>0</v>
      </c>
      <c r="F33" s="12"/>
      <c r="G33" s="12">
        <v>28</v>
      </c>
      <c r="H33" s="1"/>
      <c r="I33" s="12">
        <v>0</v>
      </c>
    </row>
    <row r="34" spans="1:9" ht="18.75" x14ac:dyDescent="0.25">
      <c r="A34" s="1"/>
      <c r="B34" s="5">
        <v>27</v>
      </c>
      <c r="C34" s="6" t="s">
        <v>33</v>
      </c>
      <c r="D34" s="11"/>
      <c r="E34" s="12">
        <v>35</v>
      </c>
      <c r="F34" s="12"/>
      <c r="G34" s="12">
        <v>0</v>
      </c>
      <c r="H34" s="1"/>
      <c r="I34" s="12">
        <v>0</v>
      </c>
    </row>
    <row r="35" spans="1:9" ht="18.75" x14ac:dyDescent="0.25">
      <c r="A35" s="1"/>
      <c r="B35" s="5">
        <v>28</v>
      </c>
      <c r="C35" s="6" t="s">
        <v>34</v>
      </c>
      <c r="D35" s="11"/>
      <c r="E35" s="12">
        <v>0</v>
      </c>
      <c r="F35" s="12"/>
      <c r="G35" s="12">
        <v>0</v>
      </c>
      <c r="H35" s="1"/>
      <c r="I35" s="12">
        <v>11</v>
      </c>
    </row>
    <row r="36" spans="1:9" ht="18.75" x14ac:dyDescent="0.25">
      <c r="A36" s="1"/>
      <c r="B36" s="5">
        <v>29</v>
      </c>
      <c r="C36" s="6" t="s">
        <v>35</v>
      </c>
      <c r="D36" s="11"/>
      <c r="E36" s="12">
        <v>0</v>
      </c>
      <c r="F36" s="12"/>
      <c r="G36" s="12">
        <v>0</v>
      </c>
      <c r="H36" s="1"/>
      <c r="I36" s="12">
        <v>0</v>
      </c>
    </row>
    <row r="37" spans="1:9" ht="18.75" x14ac:dyDescent="0.25">
      <c r="A37" s="1"/>
      <c r="B37" s="18"/>
      <c r="C37" s="26" t="s">
        <v>36</v>
      </c>
      <c r="D37" s="11"/>
      <c r="E37" s="43">
        <f>SUM(E33:E36)</f>
        <v>35</v>
      </c>
      <c r="F37" s="43"/>
      <c r="G37" s="43">
        <f>SUM(G33:G36)</f>
        <v>28</v>
      </c>
      <c r="H37" s="1"/>
      <c r="I37" s="43">
        <f>SUM(I33:I36)</f>
        <v>11</v>
      </c>
    </row>
    <row r="38" spans="1:9" ht="18.75" x14ac:dyDescent="0.25">
      <c r="A38" s="1"/>
      <c r="B38" s="5">
        <v>30</v>
      </c>
      <c r="C38" s="6" t="s">
        <v>37</v>
      </c>
      <c r="D38" s="11"/>
      <c r="E38" s="6">
        <v>0</v>
      </c>
      <c r="F38" s="6"/>
      <c r="G38" s="6">
        <v>0</v>
      </c>
      <c r="H38" s="1"/>
      <c r="I38" s="6">
        <v>0</v>
      </c>
    </row>
    <row r="39" spans="1:9" ht="18.75" x14ac:dyDescent="0.25">
      <c r="A39" s="1"/>
      <c r="B39" s="5">
        <v>31</v>
      </c>
      <c r="C39" s="6" t="s">
        <v>38</v>
      </c>
      <c r="D39" s="11"/>
      <c r="E39" s="6">
        <v>0</v>
      </c>
      <c r="F39" s="6"/>
      <c r="G39" s="6">
        <v>0</v>
      </c>
      <c r="H39" s="1"/>
      <c r="I39" s="6">
        <v>0</v>
      </c>
    </row>
    <row r="40" spans="1:9" ht="18.75" x14ac:dyDescent="0.25">
      <c r="A40" s="1"/>
      <c r="B40" s="5">
        <v>32</v>
      </c>
      <c r="C40" s="6" t="s">
        <v>39</v>
      </c>
      <c r="D40" s="11"/>
      <c r="E40" s="6">
        <v>0</v>
      </c>
      <c r="F40" s="6"/>
      <c r="G40" s="6">
        <v>0</v>
      </c>
      <c r="H40" s="1"/>
      <c r="I40" s="6">
        <v>0</v>
      </c>
    </row>
    <row r="41" spans="1:9" ht="18.75" x14ac:dyDescent="0.25">
      <c r="A41" s="1"/>
      <c r="B41" s="5">
        <v>33</v>
      </c>
      <c r="C41" s="6" t="s">
        <v>40</v>
      </c>
      <c r="D41" s="11"/>
      <c r="E41" s="6">
        <v>0</v>
      </c>
      <c r="F41" s="6"/>
      <c r="G41" s="6">
        <v>0</v>
      </c>
      <c r="H41" s="1"/>
      <c r="I41" s="6">
        <v>0</v>
      </c>
    </row>
    <row r="42" spans="1:9" ht="18.75" x14ac:dyDescent="0.25">
      <c r="A42" s="1"/>
      <c r="B42" s="5">
        <v>34</v>
      </c>
      <c r="C42" s="6" t="s">
        <v>41</v>
      </c>
      <c r="D42" s="11"/>
      <c r="E42" s="6">
        <v>0</v>
      </c>
      <c r="F42" s="6"/>
      <c r="G42" s="6">
        <v>0</v>
      </c>
      <c r="H42" s="1"/>
      <c r="I42" s="6">
        <v>0</v>
      </c>
    </row>
    <row r="43" spans="1:9" ht="18.75" x14ac:dyDescent="0.25">
      <c r="A43" s="1"/>
      <c r="B43" s="5">
        <v>35</v>
      </c>
      <c r="C43" s="6" t="s">
        <v>42</v>
      </c>
      <c r="D43" s="11"/>
      <c r="E43" s="6">
        <v>15</v>
      </c>
      <c r="F43" s="6"/>
      <c r="G43" s="6">
        <v>0</v>
      </c>
      <c r="H43" s="1"/>
      <c r="I43" s="6">
        <v>0</v>
      </c>
    </row>
    <row r="44" spans="1:9" ht="18.75" x14ac:dyDescent="0.25">
      <c r="A44" s="1"/>
      <c r="B44" s="5">
        <v>36</v>
      </c>
      <c r="C44" s="6" t="s">
        <v>43</v>
      </c>
      <c r="D44" s="11"/>
      <c r="E44" s="6">
        <v>0</v>
      </c>
      <c r="F44" s="6"/>
      <c r="G44" s="6">
        <v>0</v>
      </c>
      <c r="H44" s="1"/>
      <c r="I44" s="6">
        <v>0</v>
      </c>
    </row>
    <row r="45" spans="1:9" ht="18.75" x14ac:dyDescent="0.25">
      <c r="A45" s="1"/>
      <c r="B45" s="5">
        <v>37</v>
      </c>
      <c r="C45" s="6" t="s">
        <v>44</v>
      </c>
      <c r="D45" s="11"/>
      <c r="E45" s="6">
        <v>0</v>
      </c>
      <c r="F45" s="6"/>
      <c r="G45" s="6">
        <v>33</v>
      </c>
      <c r="H45" s="1"/>
      <c r="I45" s="6">
        <v>0</v>
      </c>
    </row>
    <row r="46" spans="1:9" ht="18.75" x14ac:dyDescent="0.25">
      <c r="A46" s="1"/>
      <c r="B46" s="5">
        <v>38</v>
      </c>
      <c r="C46" s="6" t="s">
        <v>45</v>
      </c>
      <c r="D46" s="11"/>
      <c r="E46" s="6">
        <v>0</v>
      </c>
      <c r="F46" s="6"/>
      <c r="G46" s="6">
        <v>0</v>
      </c>
      <c r="H46" s="1"/>
      <c r="I46" s="6">
        <v>0</v>
      </c>
    </row>
    <row r="47" spans="1:9" ht="18.75" x14ac:dyDescent="0.25">
      <c r="A47" s="1"/>
      <c r="B47" s="5">
        <v>39</v>
      </c>
      <c r="C47" s="6" t="s">
        <v>46</v>
      </c>
      <c r="D47" s="11"/>
      <c r="E47" s="6">
        <v>0</v>
      </c>
      <c r="F47" s="6"/>
      <c r="G47" s="6">
        <v>0</v>
      </c>
      <c r="H47" s="1"/>
      <c r="I47" s="6">
        <v>33</v>
      </c>
    </row>
    <row r="48" spans="1:9" ht="18.75" x14ac:dyDescent="0.25">
      <c r="A48" s="1"/>
      <c r="B48" s="5">
        <v>40</v>
      </c>
      <c r="C48" s="6" t="s">
        <v>47</v>
      </c>
      <c r="D48" s="11"/>
      <c r="E48" s="6">
        <v>0</v>
      </c>
      <c r="F48" s="6"/>
      <c r="G48" s="6">
        <v>0</v>
      </c>
      <c r="H48" s="1"/>
      <c r="I48" s="6">
        <v>0</v>
      </c>
    </row>
    <row r="49" spans="1:9" ht="18.75" x14ac:dyDescent="0.25">
      <c r="A49" s="1"/>
      <c r="B49" s="5">
        <v>41</v>
      </c>
      <c r="C49" s="6" t="s">
        <v>48</v>
      </c>
      <c r="D49" s="11"/>
      <c r="E49" s="6">
        <v>0</v>
      </c>
      <c r="F49" s="6"/>
      <c r="G49" s="6">
        <v>0</v>
      </c>
      <c r="H49" s="1"/>
      <c r="I49" s="6">
        <v>0</v>
      </c>
    </row>
    <row r="50" spans="1:9" ht="18.75" x14ac:dyDescent="0.25">
      <c r="A50" s="1"/>
      <c r="B50" s="18"/>
      <c r="C50" s="18" t="s">
        <v>49</v>
      </c>
      <c r="D50" s="11"/>
      <c r="E50" s="42">
        <f>SUM(E38:E49)</f>
        <v>15</v>
      </c>
      <c r="F50" s="42"/>
      <c r="G50" s="42">
        <f>SUM(G38:G49)</f>
        <v>33</v>
      </c>
      <c r="H50" s="1"/>
      <c r="I50" s="42">
        <f>SUM(I38:I49)</f>
        <v>33</v>
      </c>
    </row>
    <row r="51" spans="1:9" ht="18.75" x14ac:dyDescent="0.25">
      <c r="A51" s="1"/>
      <c r="B51" s="5">
        <v>42</v>
      </c>
      <c r="C51" s="6" t="s">
        <v>50</v>
      </c>
      <c r="D51" s="11"/>
      <c r="E51" s="6">
        <v>24</v>
      </c>
      <c r="F51" s="6"/>
      <c r="G51" s="6">
        <v>0</v>
      </c>
      <c r="H51" s="1"/>
      <c r="I51" s="6">
        <v>0</v>
      </c>
    </row>
    <row r="52" spans="1:9" ht="18.75" x14ac:dyDescent="0.25">
      <c r="A52" s="1"/>
      <c r="B52" s="5">
        <v>43</v>
      </c>
      <c r="C52" s="6" t="s">
        <v>51</v>
      </c>
      <c r="D52" s="11"/>
      <c r="E52" s="6">
        <v>0</v>
      </c>
      <c r="F52" s="6"/>
      <c r="G52" s="6">
        <v>0</v>
      </c>
      <c r="H52" s="1"/>
      <c r="I52" s="6">
        <v>28</v>
      </c>
    </row>
    <row r="53" spans="1:9" ht="18.75" x14ac:dyDescent="0.25">
      <c r="A53" s="1"/>
      <c r="B53" s="5">
        <v>44</v>
      </c>
      <c r="C53" s="6" t="s">
        <v>52</v>
      </c>
      <c r="D53" s="11"/>
      <c r="E53" s="6">
        <v>0</v>
      </c>
      <c r="F53" s="6"/>
      <c r="G53" s="6">
        <v>29</v>
      </c>
      <c r="H53" s="1"/>
      <c r="I53" s="6">
        <v>0</v>
      </c>
    </row>
    <row r="54" spans="1:9" ht="18.75" x14ac:dyDescent="0.25">
      <c r="A54" s="1"/>
      <c r="B54" s="5">
        <v>45</v>
      </c>
      <c r="C54" s="6" t="s">
        <v>53</v>
      </c>
      <c r="D54" s="11"/>
      <c r="E54" s="6">
        <v>0</v>
      </c>
      <c r="F54" s="6"/>
      <c r="G54" s="6">
        <v>0</v>
      </c>
      <c r="H54" s="1"/>
      <c r="I54" s="6">
        <v>0</v>
      </c>
    </row>
    <row r="55" spans="1:9" ht="18.75" x14ac:dyDescent="0.25">
      <c r="A55" s="1"/>
      <c r="B55" s="18"/>
      <c r="C55" s="18" t="s">
        <v>54</v>
      </c>
      <c r="D55" s="11"/>
      <c r="E55" s="42">
        <f>SUM(E51:E54)</f>
        <v>24</v>
      </c>
      <c r="F55" s="42"/>
      <c r="G55" s="42">
        <f>SUM(G51:G54)</f>
        <v>29</v>
      </c>
      <c r="H55" s="1"/>
      <c r="I55" s="42">
        <f>SUM(I51:I54)</f>
        <v>28</v>
      </c>
    </row>
    <row r="56" spans="1:9" ht="18.75" x14ac:dyDescent="0.25">
      <c r="A56" s="1"/>
      <c r="B56" s="5">
        <v>46</v>
      </c>
      <c r="C56" s="6" t="s">
        <v>55</v>
      </c>
      <c r="D56" s="11"/>
      <c r="E56" s="6">
        <v>80</v>
      </c>
      <c r="F56" s="6"/>
      <c r="G56" s="6">
        <v>0</v>
      </c>
      <c r="H56" s="1"/>
      <c r="I56" s="6">
        <v>0</v>
      </c>
    </row>
    <row r="57" spans="1:9" ht="18.75" x14ac:dyDescent="0.25">
      <c r="A57" s="1"/>
      <c r="B57" s="5">
        <v>47</v>
      </c>
      <c r="C57" s="6" t="s">
        <v>56</v>
      </c>
      <c r="D57" s="11"/>
      <c r="E57" s="6">
        <v>0</v>
      </c>
      <c r="F57" s="6"/>
      <c r="G57" s="6">
        <v>0</v>
      </c>
      <c r="H57" s="1"/>
      <c r="I57" s="6">
        <v>29</v>
      </c>
    </row>
    <row r="58" spans="1:9" ht="18.75" x14ac:dyDescent="0.25">
      <c r="A58" s="1"/>
      <c r="B58" s="5">
        <v>48</v>
      </c>
      <c r="C58" s="6" t="s">
        <v>57</v>
      </c>
      <c r="D58" s="11"/>
      <c r="E58" s="6">
        <v>0</v>
      </c>
      <c r="F58" s="6"/>
      <c r="G58" s="6">
        <v>0</v>
      </c>
      <c r="H58" s="1"/>
      <c r="I58" s="6">
        <v>0</v>
      </c>
    </row>
    <row r="59" spans="1:9" ht="18.75" x14ac:dyDescent="0.25">
      <c r="A59" s="1"/>
      <c r="B59" s="5">
        <v>49</v>
      </c>
      <c r="C59" s="6" t="s">
        <v>58</v>
      </c>
      <c r="D59" s="11"/>
      <c r="E59" s="6">
        <v>0</v>
      </c>
      <c r="F59" s="6"/>
      <c r="G59" s="6">
        <v>0</v>
      </c>
      <c r="H59" s="1"/>
      <c r="I59" s="6">
        <v>0</v>
      </c>
    </row>
    <row r="60" spans="1:9" ht="18.75" x14ac:dyDescent="0.25">
      <c r="A60" s="1"/>
      <c r="B60" s="5">
        <v>50</v>
      </c>
      <c r="C60" s="6" t="s">
        <v>59</v>
      </c>
      <c r="D60" s="11"/>
      <c r="E60" s="6">
        <v>0</v>
      </c>
      <c r="F60" s="6"/>
      <c r="G60" s="6">
        <v>0</v>
      </c>
      <c r="H60" s="1"/>
      <c r="I60" s="6">
        <v>0</v>
      </c>
    </row>
    <row r="61" spans="1:9" ht="18.75" x14ac:dyDescent="0.25">
      <c r="A61" s="1"/>
      <c r="B61" s="5">
        <v>51</v>
      </c>
      <c r="C61" s="6" t="s">
        <v>60</v>
      </c>
      <c r="D61" s="11"/>
      <c r="E61" s="6">
        <v>0</v>
      </c>
      <c r="F61" s="6"/>
      <c r="G61" s="6">
        <v>0</v>
      </c>
      <c r="H61" s="1"/>
      <c r="I61" s="6">
        <v>0</v>
      </c>
    </row>
    <row r="62" spans="1:9" ht="18.75" x14ac:dyDescent="0.25">
      <c r="A62" s="1"/>
      <c r="B62" s="5">
        <v>52</v>
      </c>
      <c r="C62" s="6" t="s">
        <v>61</v>
      </c>
      <c r="D62" s="11"/>
      <c r="E62" s="6">
        <v>0</v>
      </c>
      <c r="F62" s="6"/>
      <c r="G62" s="6">
        <v>33</v>
      </c>
      <c r="H62" s="1"/>
      <c r="I62" s="6">
        <v>0</v>
      </c>
    </row>
    <row r="63" spans="1:9" ht="18.75" x14ac:dyDescent="0.25">
      <c r="A63" s="1"/>
      <c r="B63" s="5">
        <v>53</v>
      </c>
      <c r="C63" s="6" t="s">
        <v>62</v>
      </c>
      <c r="D63" s="11"/>
      <c r="E63" s="6">
        <v>0</v>
      </c>
      <c r="F63" s="6"/>
      <c r="G63" s="6">
        <v>0</v>
      </c>
      <c r="H63" s="1"/>
      <c r="I63" s="6">
        <v>0</v>
      </c>
    </row>
    <row r="64" spans="1:9" ht="18.75" x14ac:dyDescent="0.25">
      <c r="A64" s="1"/>
      <c r="B64" s="5">
        <v>54</v>
      </c>
      <c r="C64" s="6" t="s">
        <v>63</v>
      </c>
      <c r="D64" s="11"/>
      <c r="E64" s="6">
        <v>0</v>
      </c>
      <c r="F64" s="6"/>
      <c r="G64" s="6">
        <v>0</v>
      </c>
      <c r="H64" s="1"/>
      <c r="I64" s="6">
        <v>0</v>
      </c>
    </row>
    <row r="65" spans="1:9" ht="18.75" x14ac:dyDescent="0.25">
      <c r="A65" s="1"/>
      <c r="B65" s="18"/>
      <c r="C65" s="18" t="s">
        <v>64</v>
      </c>
      <c r="D65" s="11"/>
      <c r="E65" s="42">
        <f>SUM(E56:E64)</f>
        <v>80</v>
      </c>
      <c r="F65" s="42"/>
      <c r="G65" s="42">
        <f>SUM(G56:G64)</f>
        <v>33</v>
      </c>
      <c r="H65" s="1"/>
      <c r="I65" s="42">
        <f>SUM(I56:I64)</f>
        <v>29</v>
      </c>
    </row>
    <row r="66" spans="1:9" ht="18.75" x14ac:dyDescent="0.25">
      <c r="A66" s="1"/>
      <c r="B66" s="5">
        <v>55</v>
      </c>
      <c r="C66" s="6" t="s">
        <v>65</v>
      </c>
      <c r="D66" s="11"/>
      <c r="E66" s="6">
        <v>0</v>
      </c>
      <c r="F66" s="6"/>
      <c r="G66" s="6">
        <v>0</v>
      </c>
      <c r="H66" s="1"/>
      <c r="I66" s="6">
        <v>23</v>
      </c>
    </row>
    <row r="67" spans="1:9" ht="18.75" x14ac:dyDescent="0.25">
      <c r="A67" s="1"/>
      <c r="B67" s="5">
        <v>56</v>
      </c>
      <c r="C67" s="6" t="s">
        <v>66</v>
      </c>
      <c r="D67" s="11"/>
      <c r="E67" s="6">
        <v>30</v>
      </c>
      <c r="F67" s="6"/>
      <c r="G67" s="6">
        <v>31</v>
      </c>
      <c r="H67" s="1"/>
      <c r="I67" s="6">
        <v>0</v>
      </c>
    </row>
    <row r="68" spans="1:9" ht="18.75" x14ac:dyDescent="0.25">
      <c r="A68" s="1"/>
      <c r="B68" s="5">
        <v>57</v>
      </c>
      <c r="C68" s="6" t="s">
        <v>67</v>
      </c>
      <c r="D68" s="11"/>
      <c r="E68" s="6">
        <v>0</v>
      </c>
      <c r="F68" s="6"/>
      <c r="G68" s="6">
        <v>0</v>
      </c>
      <c r="H68" s="1"/>
      <c r="I68" s="6">
        <v>0</v>
      </c>
    </row>
    <row r="69" spans="1:9" ht="18.75" x14ac:dyDescent="0.25">
      <c r="A69" s="1"/>
      <c r="B69" s="18"/>
      <c r="C69" s="18" t="s">
        <v>68</v>
      </c>
      <c r="D69" s="11"/>
      <c r="E69" s="42">
        <f>SUM(E66:E68)</f>
        <v>30</v>
      </c>
      <c r="F69" s="42"/>
      <c r="G69" s="42">
        <f>SUM(G66:G68)</f>
        <v>31</v>
      </c>
      <c r="H69" s="1"/>
      <c r="I69" s="42">
        <f>SUM(I66:I68)</f>
        <v>23</v>
      </c>
    </row>
    <row r="70" spans="1:9" ht="18.75" x14ac:dyDescent="0.25">
      <c r="A70" s="1"/>
      <c r="B70" s="5">
        <v>58</v>
      </c>
      <c r="C70" s="6" t="s">
        <v>69</v>
      </c>
      <c r="D70" s="11"/>
      <c r="E70" s="6">
        <v>0</v>
      </c>
      <c r="F70" s="6"/>
      <c r="G70" s="6">
        <v>0</v>
      </c>
      <c r="H70" s="1"/>
      <c r="I70" s="6">
        <v>0</v>
      </c>
    </row>
    <row r="71" spans="1:9" ht="18.75" x14ac:dyDescent="0.25">
      <c r="A71" s="1"/>
      <c r="B71" s="5">
        <v>59</v>
      </c>
      <c r="C71" s="6" t="s">
        <v>70</v>
      </c>
      <c r="D71" s="11"/>
      <c r="E71" s="6">
        <v>0</v>
      </c>
      <c r="F71" s="6"/>
      <c r="G71" s="6">
        <v>0</v>
      </c>
      <c r="H71" s="1"/>
      <c r="I71" s="6">
        <v>38</v>
      </c>
    </row>
    <row r="72" spans="1:9" ht="18.75" x14ac:dyDescent="0.25">
      <c r="A72" s="1"/>
      <c r="B72" s="5">
        <v>60</v>
      </c>
      <c r="C72" s="6" t="s">
        <v>71</v>
      </c>
      <c r="D72" s="11"/>
      <c r="E72" s="6">
        <v>0</v>
      </c>
      <c r="F72" s="6"/>
      <c r="G72" s="6">
        <v>0</v>
      </c>
      <c r="H72" s="1"/>
      <c r="I72" s="6">
        <v>0</v>
      </c>
    </row>
    <row r="73" spans="1:9" ht="18.75" x14ac:dyDescent="0.25">
      <c r="A73" s="1"/>
      <c r="B73" s="5">
        <v>61</v>
      </c>
      <c r="C73" s="6" t="s">
        <v>72</v>
      </c>
      <c r="D73" s="11"/>
      <c r="E73" s="6">
        <v>0</v>
      </c>
      <c r="F73" s="6"/>
      <c r="G73" s="6">
        <v>28</v>
      </c>
      <c r="H73" s="1"/>
      <c r="I73" s="6">
        <v>0</v>
      </c>
    </row>
    <row r="74" spans="1:9" ht="18.75" x14ac:dyDescent="0.25">
      <c r="A74" s="1"/>
      <c r="B74" s="5">
        <v>62</v>
      </c>
      <c r="C74" s="6" t="s">
        <v>73</v>
      </c>
      <c r="D74" s="11"/>
      <c r="E74" s="6">
        <v>5</v>
      </c>
      <c r="F74" s="6"/>
      <c r="G74" s="6">
        <v>0</v>
      </c>
      <c r="H74" s="1"/>
      <c r="I74" s="6">
        <v>0</v>
      </c>
    </row>
    <row r="75" spans="1:9" ht="18.75" x14ac:dyDescent="0.25">
      <c r="A75" s="1"/>
      <c r="B75" s="5">
        <v>63</v>
      </c>
      <c r="C75" s="6" t="s">
        <v>74</v>
      </c>
      <c r="D75" s="11"/>
      <c r="E75" s="6">
        <v>0</v>
      </c>
      <c r="F75" s="6"/>
      <c r="G75" s="6">
        <v>0</v>
      </c>
      <c r="H75" s="1"/>
      <c r="I75" s="6">
        <v>0</v>
      </c>
    </row>
    <row r="76" spans="1:9" ht="18.75" x14ac:dyDescent="0.25">
      <c r="A76" s="30"/>
      <c r="B76" s="18"/>
      <c r="C76" s="18" t="s">
        <v>75</v>
      </c>
      <c r="D76" s="11"/>
      <c r="E76" s="42">
        <f>SUM(E70:E75)</f>
        <v>5</v>
      </c>
      <c r="F76" s="42"/>
      <c r="G76" s="42">
        <f>SUM(G70:G75)</f>
        <v>28</v>
      </c>
      <c r="H76" s="1"/>
      <c r="I76" s="42">
        <f>SUM(I70:I75)</f>
        <v>38</v>
      </c>
    </row>
    <row r="77" spans="1:9" ht="18.75" x14ac:dyDescent="0.25">
      <c r="A77" s="1"/>
      <c r="B77" s="5">
        <v>64</v>
      </c>
      <c r="C77" s="6" t="s">
        <v>76</v>
      </c>
      <c r="D77" s="11"/>
      <c r="E77" s="6">
        <v>0</v>
      </c>
      <c r="F77" s="6"/>
      <c r="G77" s="6">
        <v>0</v>
      </c>
      <c r="H77" s="1"/>
      <c r="I77" s="6">
        <v>6</v>
      </c>
    </row>
    <row r="78" spans="1:9" ht="18.75" x14ac:dyDescent="0.25">
      <c r="A78" s="1"/>
      <c r="B78" s="18"/>
      <c r="C78" s="18" t="s">
        <v>76</v>
      </c>
      <c r="D78" s="11"/>
      <c r="E78" s="42">
        <f>SUM(E77)</f>
        <v>0</v>
      </c>
      <c r="F78" s="42"/>
      <c r="G78" s="42">
        <f>SUM(G77)</f>
        <v>0</v>
      </c>
      <c r="H78" s="1"/>
      <c r="I78" s="42">
        <f>SUM(I77)</f>
        <v>6</v>
      </c>
    </row>
    <row r="79" spans="1:9" ht="18.75" x14ac:dyDescent="0.25">
      <c r="A79" s="1"/>
      <c r="B79" s="6">
        <v>65</v>
      </c>
      <c r="C79" s="6" t="s">
        <v>77</v>
      </c>
      <c r="D79" s="11"/>
      <c r="E79" s="6">
        <v>0</v>
      </c>
      <c r="F79" s="6"/>
      <c r="G79" s="6">
        <v>0</v>
      </c>
      <c r="H79" s="1"/>
      <c r="I79" s="6">
        <v>0</v>
      </c>
    </row>
    <row r="80" spans="1:9" ht="18.75" x14ac:dyDescent="0.25">
      <c r="A80" s="1"/>
      <c r="B80" s="18"/>
      <c r="C80" s="18" t="s">
        <v>78</v>
      </c>
      <c r="D80" s="11"/>
      <c r="E80" s="42">
        <f>SUM(E79)</f>
        <v>0</v>
      </c>
      <c r="F80" s="42"/>
      <c r="G80" s="42">
        <f>SUM(G79)</f>
        <v>0</v>
      </c>
      <c r="H80" s="1"/>
      <c r="I80" s="42">
        <f>SUM(I79)</f>
        <v>0</v>
      </c>
    </row>
    <row r="81" spans="1:9" ht="18.75" x14ac:dyDescent="0.25">
      <c r="A81" s="1"/>
      <c r="B81" s="9"/>
      <c r="C81" s="9" t="s">
        <v>2</v>
      </c>
      <c r="D81" s="11"/>
      <c r="E81" s="44">
        <f>E80+E78+E76+E69+E65+E55+E50+E37+E32+E24+E15+E10</f>
        <v>300</v>
      </c>
      <c r="F81" s="44"/>
      <c r="G81" s="44">
        <f>G80+G78+G76+G69+G65+G55+G50+G37+G32+G24+G15+G10</f>
        <v>326</v>
      </c>
      <c r="H81" s="1"/>
      <c r="I81" s="10">
        <f>I80+I78+I76+I69+I65+I55+I50+I37+I32+I24+I15+I10</f>
        <v>300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ცოფი</vt:lpstr>
      <vt:lpstr>სერომონიტორინგი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2019-07-01T08:09:22Z</dcterms:modified>
</cp:coreProperties>
</file>