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S27" i="1" l="1"/>
  <c r="R27" i="1"/>
  <c r="N27" i="1"/>
  <c r="M27" i="1"/>
  <c r="L27" i="1"/>
  <c r="H27" i="1"/>
  <c r="G27" i="1"/>
  <c r="I27" i="1" s="1"/>
  <c r="P25" i="1"/>
  <c r="P27" i="1" s="1"/>
  <c r="O25" i="1"/>
  <c r="O27" i="1" s="1"/>
  <c r="J25" i="1"/>
  <c r="I25" i="1"/>
  <c r="S24" i="1"/>
  <c r="R24" i="1"/>
  <c r="N24" i="1"/>
  <c r="M24" i="1"/>
  <c r="L24" i="1"/>
  <c r="H24" i="1"/>
  <c r="G24" i="1"/>
  <c r="F24" i="1"/>
  <c r="E24" i="1"/>
  <c r="P22" i="1"/>
  <c r="O22" i="1"/>
  <c r="I22" i="1"/>
  <c r="P21" i="1"/>
  <c r="O21" i="1"/>
  <c r="J21" i="1"/>
  <c r="I21" i="1"/>
  <c r="P20" i="1"/>
  <c r="O20" i="1"/>
  <c r="J20" i="1"/>
  <c r="I20" i="1"/>
  <c r="S19" i="1"/>
  <c r="R19" i="1"/>
  <c r="N19" i="1"/>
  <c r="M19" i="1"/>
  <c r="L19" i="1"/>
  <c r="H19" i="1"/>
  <c r="G19" i="1"/>
  <c r="F19" i="1"/>
  <c r="E19" i="1"/>
  <c r="P18" i="1"/>
  <c r="P19" i="1" s="1"/>
  <c r="O18" i="1"/>
  <c r="O19" i="1" s="1"/>
  <c r="J18" i="1"/>
  <c r="I18" i="1"/>
  <c r="S17" i="1"/>
  <c r="R17" i="1"/>
  <c r="N17" i="1"/>
  <c r="M17" i="1"/>
  <c r="L17" i="1"/>
  <c r="H17" i="1"/>
  <c r="G17" i="1"/>
  <c r="F17" i="1"/>
  <c r="E17" i="1"/>
  <c r="P16" i="1"/>
  <c r="P17" i="1" s="1"/>
  <c r="O16" i="1"/>
  <c r="O17" i="1" s="1"/>
  <c r="J16" i="1"/>
  <c r="I16" i="1"/>
  <c r="S15" i="1"/>
  <c r="R15" i="1"/>
  <c r="N15" i="1"/>
  <c r="M15" i="1"/>
  <c r="L15" i="1"/>
  <c r="H15" i="1"/>
  <c r="G15" i="1"/>
  <c r="F15" i="1"/>
  <c r="E15" i="1"/>
  <c r="P14" i="1"/>
  <c r="O14" i="1"/>
  <c r="J14" i="1"/>
  <c r="I14" i="1"/>
  <c r="P13" i="1"/>
  <c r="O13" i="1"/>
  <c r="J13" i="1"/>
  <c r="I13" i="1"/>
  <c r="P12" i="1"/>
  <c r="O12" i="1"/>
  <c r="J12" i="1"/>
  <c r="I12" i="1"/>
  <c r="P11" i="1"/>
  <c r="O11" i="1"/>
  <c r="J11" i="1"/>
  <c r="I11" i="1"/>
  <c r="S10" i="1"/>
  <c r="R10" i="1"/>
  <c r="N10" i="1"/>
  <c r="M10" i="1"/>
  <c r="L10" i="1"/>
  <c r="H10" i="1"/>
  <c r="J10" i="1" s="1"/>
  <c r="G10" i="1"/>
  <c r="F10" i="1"/>
  <c r="E10" i="1"/>
  <c r="P9" i="1"/>
  <c r="O9" i="1"/>
  <c r="J9" i="1"/>
  <c r="I9" i="1"/>
  <c r="P8" i="1"/>
  <c r="O8" i="1"/>
  <c r="J8" i="1"/>
  <c r="I8" i="1"/>
  <c r="P7" i="1"/>
  <c r="O7" i="1"/>
  <c r="J7" i="1"/>
  <c r="I7" i="1"/>
  <c r="P6" i="1"/>
  <c r="P10" i="1" s="1"/>
  <c r="O6" i="1"/>
  <c r="J6" i="1"/>
  <c r="I6" i="1"/>
  <c r="I19" i="1" l="1"/>
  <c r="F28" i="1"/>
  <c r="I10" i="1"/>
  <c r="P15" i="1"/>
  <c r="P28" i="1" s="1"/>
  <c r="J15" i="1"/>
  <c r="J19" i="1"/>
  <c r="O24" i="1"/>
  <c r="R28" i="1"/>
  <c r="I15" i="1"/>
  <c r="I17" i="1"/>
  <c r="P24" i="1"/>
  <c r="I24" i="1"/>
  <c r="L28" i="1"/>
  <c r="S28" i="1"/>
  <c r="O10" i="1"/>
  <c r="O15" i="1"/>
  <c r="J17" i="1"/>
  <c r="J24" i="1"/>
  <c r="G28" i="1"/>
  <c r="M28" i="1"/>
  <c r="E28" i="1"/>
  <c r="I28" i="1" s="1"/>
  <c r="H28" i="1"/>
  <c r="J28" i="1" s="1"/>
  <c r="N28" i="1"/>
  <c r="J27" i="1"/>
  <c r="O28" i="1" l="1"/>
</calcChain>
</file>

<file path=xl/sharedStrings.xml><?xml version="1.0" encoding="utf-8"?>
<sst xmlns="http://schemas.openxmlformats.org/spreadsheetml/2006/main" count="49" uniqueCount="34">
  <si>
    <t>#</t>
  </si>
  <si>
    <t>რაიონი</t>
  </si>
  <si>
    <t>2016 წელი სულ</t>
  </si>
  <si>
    <t>2017 წელი სულ</t>
  </si>
  <si>
    <t>2018 წელი სულ</t>
  </si>
  <si>
    <t>1 ნახევარი</t>
  </si>
  <si>
    <t>2 ნახევარი</t>
  </si>
  <si>
    <t>სულ</t>
  </si>
  <si>
    <t xml:space="preserve"> სულ</t>
  </si>
  <si>
    <t>მრპ</t>
  </si>
  <si>
    <t>სადგომი</t>
  </si>
  <si>
    <t>ადიგენი</t>
  </si>
  <si>
    <t>ასპინძა</t>
  </si>
  <si>
    <t>ახალციხე</t>
  </si>
  <si>
    <t>ბორჯომი</t>
  </si>
  <si>
    <t>სამცხე-ჯავახეთი</t>
  </si>
  <si>
    <t>ქარელი</t>
  </si>
  <si>
    <t>გორი</t>
  </si>
  <si>
    <t>კასპი</t>
  </si>
  <si>
    <t>ხაშური</t>
  </si>
  <si>
    <t>შიდა ქართლი</t>
  </si>
  <si>
    <t>მარნეული</t>
  </si>
  <si>
    <t>ქვემო ქართლი</t>
  </si>
  <si>
    <t>მცხეთა</t>
  </si>
  <si>
    <t>მცხეთა-მთიანეთი</t>
  </si>
  <si>
    <t>ბაღდათი</t>
  </si>
  <si>
    <t>სამტრედია</t>
  </si>
  <si>
    <t>თერჯოლა</t>
  </si>
  <si>
    <t>წყალტუბო</t>
  </si>
  <si>
    <t>იმერეთი</t>
  </si>
  <si>
    <t>ამბროლაური</t>
  </si>
  <si>
    <t>ცაგერი</t>
  </si>
  <si>
    <t>რაჭა ლეჩუმ ქვ სვ</t>
  </si>
  <si>
    <t>ყირიმ-კონგოს საწინააღმდეგოდ ცხოველების და სადგომების დამუშავება 2016-2018 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</si>
</sst>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u/>
      <sz val="14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Sylfaen"/>
      <family val="1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Sylfaen"/>
      <family val="1"/>
    </font>
    <font>
      <sz val="12"/>
      <color theme="1"/>
      <name val="Calibri"/>
      <family val="2"/>
      <scheme val="minor"/>
    </font>
    <font>
      <b/>
      <sz val="14"/>
      <color theme="1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 applyProtection="1">
      <alignment horizontal="center" vertical="center"/>
      <protection locked="0"/>
    </xf>
    <xf numFmtId="0" fontId="5" fillId="2" borderId="4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NumberFormat="1" applyFont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 textRotation="90" wrapText="1"/>
    </xf>
    <xf numFmtId="0" fontId="7" fillId="2" borderId="2" xfId="0" applyFont="1" applyFill="1" applyBorder="1" applyAlignment="1" applyProtection="1">
      <alignment horizontal="center" vertical="center" textRotation="90" wrapText="1"/>
    </xf>
    <xf numFmtId="0" fontId="2" fillId="0" borderId="2" xfId="0" applyFont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1" fontId="2" fillId="2" borderId="2" xfId="0" applyNumberFormat="1" applyFont="1" applyFill="1" applyBorder="1" applyAlignment="1" applyProtection="1">
      <alignment horizontal="center" vertical="center"/>
    </xf>
    <xf numFmtId="1" fontId="2" fillId="2" borderId="2" xfId="0" applyNumberFormat="1" applyFont="1" applyFill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 applyProtection="1">
      <alignment horizontal="center" vertical="center" wrapText="1"/>
    </xf>
    <xf numFmtId="1" fontId="9" fillId="2" borderId="2" xfId="0" applyNumberFormat="1" applyFont="1" applyFill="1" applyBorder="1" applyAlignment="1" applyProtection="1">
      <alignment horizontal="center" vertical="center"/>
    </xf>
    <xf numFmtId="1" fontId="10" fillId="3" borderId="2" xfId="0" applyNumberFormat="1" applyFont="1" applyFill="1" applyBorder="1" applyAlignment="1" applyProtection="1">
      <alignment horizontal="center" vertical="center"/>
    </xf>
    <xf numFmtId="1" fontId="11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9" fillId="0" borderId="0" xfId="0" applyFont="1" applyAlignment="1" applyProtection="1">
      <alignment horizontal="center" vertical="center"/>
      <protection locked="0"/>
    </xf>
    <xf numFmtId="0" fontId="9" fillId="3" borderId="2" xfId="0" applyFont="1" applyFill="1" applyBorder="1" applyAlignment="1" applyProtection="1">
      <alignment horizontal="center" vertical="center"/>
    </xf>
    <xf numFmtId="0" fontId="2" fillId="4" borderId="2" xfId="0" applyFont="1" applyFill="1" applyBorder="1" applyAlignment="1" applyProtection="1">
      <alignment horizontal="center" vertical="center"/>
    </xf>
    <xf numFmtId="1" fontId="12" fillId="4" borderId="2" xfId="0" applyNumberFormat="1" applyFont="1" applyFill="1" applyBorder="1" applyAlignment="1" applyProtection="1">
      <alignment horizontal="center" vertical="center"/>
    </xf>
    <xf numFmtId="0" fontId="9" fillId="5" borderId="2" xfId="0" applyFont="1" applyFill="1" applyBorder="1" applyAlignment="1" applyProtection="1">
      <alignment horizontal="center" vertical="center"/>
    </xf>
    <xf numFmtId="1" fontId="9" fillId="5" borderId="2" xfId="0" applyNumberFormat="1" applyFont="1" applyFill="1" applyBorder="1" applyAlignment="1" applyProtection="1">
      <alignment horizontal="center" vertical="center"/>
    </xf>
    <xf numFmtId="0" fontId="13" fillId="5" borderId="2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  <protection locked="0"/>
    </xf>
    <xf numFmtId="0" fontId="5" fillId="0" borderId="3" xfId="0" applyNumberFormat="1" applyFont="1" applyBorder="1" applyAlignment="1" applyProtection="1">
      <alignment horizontal="center" vertical="center" wrapText="1"/>
    </xf>
    <xf numFmtId="0" fontId="5" fillId="0" borderId="5" xfId="0" applyNumberFormat="1" applyFont="1" applyBorder="1" applyAlignment="1" applyProtection="1">
      <alignment horizontal="center" vertical="center" wrapText="1"/>
    </xf>
    <xf numFmtId="0" fontId="5" fillId="0" borderId="4" xfId="0" applyNumberFormat="1" applyFont="1" applyBorder="1" applyAlignment="1" applyProtection="1">
      <alignment horizontal="center" vertical="center" wrapText="1"/>
    </xf>
    <xf numFmtId="0" fontId="5" fillId="0" borderId="2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2" xfId="0" applyNumberFormat="1" applyFont="1" applyBorder="1" applyAlignment="1" applyProtection="1">
      <alignment horizontal="center" vertical="center" wrapText="1"/>
    </xf>
    <xf numFmtId="0" fontId="5" fillId="0" borderId="2" xfId="0" applyNumberFormat="1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tabSelected="1" workbookViewId="0">
      <selection activeCell="B1" sqref="B1:J1"/>
    </sheetView>
  </sheetViews>
  <sheetFormatPr defaultRowHeight="18.75" x14ac:dyDescent="0.25"/>
  <cols>
    <col min="1" max="1" width="0.85546875" style="1" customWidth="1"/>
    <col min="2" max="2" width="4.42578125" style="30" customWidth="1"/>
    <col min="3" max="3" width="26.28515625" style="30" customWidth="1"/>
    <col min="4" max="4" width="1.140625" style="1" customWidth="1"/>
    <col min="5" max="5" width="11.140625" style="31" customWidth="1"/>
    <col min="6" max="6" width="11.28515625" style="31" customWidth="1"/>
    <col min="7" max="7" width="10.5703125" style="31" customWidth="1"/>
    <col min="8" max="8" width="11.85546875" style="31" customWidth="1"/>
    <col min="9" max="9" width="11.140625" style="31" customWidth="1"/>
    <col min="10" max="10" width="13.140625" style="31" customWidth="1"/>
    <col min="11" max="11" width="2.140625" style="1" customWidth="1"/>
    <col min="12" max="12" width="13.42578125" style="1" customWidth="1"/>
    <col min="13" max="14" width="9.140625" style="1"/>
    <col min="15" max="15" width="11.5703125" style="1" customWidth="1"/>
    <col min="16" max="16" width="9.140625" style="1"/>
    <col min="17" max="17" width="2.140625" style="1" customWidth="1"/>
    <col min="18" max="18" width="14" style="1" customWidth="1"/>
    <col min="19" max="19" width="14.7109375" style="1" customWidth="1"/>
  </cols>
  <sheetData>
    <row r="1" spans="1:19" x14ac:dyDescent="0.25">
      <c r="B1" s="36" t="s">
        <v>33</v>
      </c>
      <c r="C1" s="36"/>
      <c r="D1" s="36"/>
      <c r="E1" s="36"/>
      <c r="F1" s="36"/>
      <c r="G1" s="36"/>
      <c r="H1" s="36"/>
      <c r="I1" s="36"/>
      <c r="J1" s="36"/>
    </row>
    <row r="2" spans="1:19" ht="18.75" customHeight="1" x14ac:dyDescent="0.25">
      <c r="B2" s="37" t="s">
        <v>0</v>
      </c>
      <c r="C2" s="38" t="s">
        <v>1</v>
      </c>
      <c r="D2" s="2"/>
      <c r="E2" s="32" t="s">
        <v>2</v>
      </c>
      <c r="F2" s="34"/>
      <c r="G2" s="34"/>
      <c r="H2" s="34"/>
      <c r="I2" s="34"/>
      <c r="J2" s="33"/>
      <c r="L2" s="32" t="s">
        <v>3</v>
      </c>
      <c r="M2" s="34"/>
      <c r="N2" s="34"/>
      <c r="O2" s="34"/>
      <c r="P2" s="33"/>
      <c r="R2" s="35" t="s">
        <v>4</v>
      </c>
      <c r="S2" s="35"/>
    </row>
    <row r="3" spans="1:19" ht="18.75" customHeight="1" x14ac:dyDescent="0.25">
      <c r="B3" s="37"/>
      <c r="C3" s="38"/>
      <c r="D3" s="2"/>
      <c r="E3" s="32" t="s">
        <v>5</v>
      </c>
      <c r="F3" s="34"/>
      <c r="G3" s="32" t="s">
        <v>6</v>
      </c>
      <c r="H3" s="34"/>
      <c r="I3" s="35" t="s">
        <v>8</v>
      </c>
      <c r="J3" s="35"/>
      <c r="L3" s="3" t="s">
        <v>5</v>
      </c>
      <c r="M3" s="32" t="s">
        <v>6</v>
      </c>
      <c r="N3" s="34"/>
      <c r="O3" s="35" t="s">
        <v>8</v>
      </c>
      <c r="P3" s="35"/>
      <c r="R3" s="32" t="s">
        <v>7</v>
      </c>
      <c r="S3" s="33"/>
    </row>
    <row r="4" spans="1:19" ht="31.5" x14ac:dyDescent="0.25">
      <c r="B4" s="37"/>
      <c r="C4" s="38"/>
      <c r="D4" s="4"/>
      <c r="E4" s="5" t="s">
        <v>9</v>
      </c>
      <c r="F4" s="5" t="s">
        <v>10</v>
      </c>
      <c r="G4" s="5" t="s">
        <v>9</v>
      </c>
      <c r="H4" s="5" t="s">
        <v>10</v>
      </c>
      <c r="I4" s="5" t="s">
        <v>9</v>
      </c>
      <c r="J4" s="5" t="s">
        <v>10</v>
      </c>
      <c r="L4" s="5" t="s">
        <v>9</v>
      </c>
      <c r="M4" s="5" t="s">
        <v>9</v>
      </c>
      <c r="N4" s="5" t="s">
        <v>10</v>
      </c>
      <c r="O4" s="5" t="s">
        <v>9</v>
      </c>
      <c r="P4" s="5" t="s">
        <v>10</v>
      </c>
      <c r="R4" s="5" t="s">
        <v>9</v>
      </c>
      <c r="S4" s="5" t="s">
        <v>10</v>
      </c>
    </row>
    <row r="5" spans="1:19" x14ac:dyDescent="0.25">
      <c r="B5" s="6"/>
      <c r="C5" s="7"/>
      <c r="D5" s="8"/>
      <c r="E5" s="9"/>
      <c r="F5" s="9"/>
      <c r="G5" s="9"/>
      <c r="H5" s="9"/>
      <c r="I5" s="9"/>
      <c r="J5" s="9"/>
      <c r="L5" s="9"/>
      <c r="M5" s="9"/>
      <c r="N5" s="9"/>
      <c r="O5" s="9"/>
      <c r="P5" s="9"/>
      <c r="R5" s="9"/>
      <c r="S5" s="9"/>
    </row>
    <row r="6" spans="1:19" x14ac:dyDescent="0.25">
      <c r="B6" s="10">
        <v>1</v>
      </c>
      <c r="C6" s="11" t="s">
        <v>11</v>
      </c>
      <c r="D6" s="13"/>
      <c r="E6" s="14">
        <v>0</v>
      </c>
      <c r="F6" s="14">
        <v>0</v>
      </c>
      <c r="G6" s="14">
        <v>0</v>
      </c>
      <c r="H6" s="14">
        <v>0</v>
      </c>
      <c r="I6" s="14">
        <f>G6+E6</f>
        <v>0</v>
      </c>
      <c r="J6" s="14">
        <f>H6+F6</f>
        <v>0</v>
      </c>
      <c r="L6" s="14">
        <v>0</v>
      </c>
      <c r="M6" s="14">
        <v>0</v>
      </c>
      <c r="N6" s="14">
        <v>0</v>
      </c>
      <c r="O6" s="14">
        <f>M6+L6</f>
        <v>0</v>
      </c>
      <c r="P6" s="14">
        <f>N6</f>
        <v>0</v>
      </c>
      <c r="R6" s="14">
        <v>529</v>
      </c>
      <c r="S6" s="14">
        <v>0</v>
      </c>
    </row>
    <row r="7" spans="1:19" x14ac:dyDescent="0.25">
      <c r="B7" s="10">
        <v>2</v>
      </c>
      <c r="C7" s="11" t="s">
        <v>12</v>
      </c>
      <c r="D7" s="15"/>
      <c r="E7" s="14">
        <v>2161</v>
      </c>
      <c r="F7" s="14">
        <v>310</v>
      </c>
      <c r="G7" s="14">
        <v>1635</v>
      </c>
      <c r="H7" s="14">
        <v>0</v>
      </c>
      <c r="I7" s="14">
        <f t="shared" ref="I7:J28" si="0">G7+E7</f>
        <v>3796</v>
      </c>
      <c r="J7" s="14">
        <f t="shared" si="0"/>
        <v>310</v>
      </c>
      <c r="L7" s="14">
        <v>1685</v>
      </c>
      <c r="M7" s="16">
        <v>2548</v>
      </c>
      <c r="N7" s="14">
        <v>423</v>
      </c>
      <c r="O7" s="14">
        <f t="shared" ref="O7:O22" si="1">M7+L7</f>
        <v>4233</v>
      </c>
      <c r="P7" s="14">
        <f t="shared" ref="P7:P25" si="2">N7</f>
        <v>423</v>
      </c>
      <c r="R7" s="16">
        <v>3310</v>
      </c>
      <c r="S7" s="14">
        <v>44</v>
      </c>
    </row>
    <row r="8" spans="1:19" x14ac:dyDescent="0.25">
      <c r="B8" s="10">
        <v>3</v>
      </c>
      <c r="C8" s="11" t="s">
        <v>13</v>
      </c>
      <c r="D8" s="15"/>
      <c r="E8" s="14">
        <v>977</v>
      </c>
      <c r="F8" s="14">
        <v>199</v>
      </c>
      <c r="G8" s="14">
        <v>1076</v>
      </c>
      <c r="H8" s="14">
        <v>0</v>
      </c>
      <c r="I8" s="14">
        <f t="shared" si="0"/>
        <v>2053</v>
      </c>
      <c r="J8" s="14">
        <f t="shared" si="0"/>
        <v>199</v>
      </c>
      <c r="L8" s="14">
        <v>1185</v>
      </c>
      <c r="M8" s="14">
        <v>1194</v>
      </c>
      <c r="N8" s="14">
        <v>151</v>
      </c>
      <c r="O8" s="14">
        <f t="shared" si="1"/>
        <v>2379</v>
      </c>
      <c r="P8" s="14">
        <f t="shared" si="2"/>
        <v>151</v>
      </c>
      <c r="R8" s="14">
        <v>2686</v>
      </c>
      <c r="S8" s="14">
        <v>0</v>
      </c>
    </row>
    <row r="9" spans="1:19" x14ac:dyDescent="0.25">
      <c r="B9" s="10">
        <v>4</v>
      </c>
      <c r="C9" s="11" t="s">
        <v>14</v>
      </c>
      <c r="D9" s="15"/>
      <c r="E9" s="14">
        <v>1436</v>
      </c>
      <c r="F9" s="14">
        <v>352</v>
      </c>
      <c r="G9" s="14">
        <v>806</v>
      </c>
      <c r="H9" s="14">
        <v>0</v>
      </c>
      <c r="I9" s="14">
        <f t="shared" si="0"/>
        <v>2242</v>
      </c>
      <c r="J9" s="14">
        <f t="shared" si="0"/>
        <v>352</v>
      </c>
      <c r="L9" s="14">
        <v>742</v>
      </c>
      <c r="M9" s="14">
        <v>517</v>
      </c>
      <c r="N9" s="14">
        <v>193</v>
      </c>
      <c r="O9" s="14">
        <f t="shared" si="1"/>
        <v>1259</v>
      </c>
      <c r="P9" s="14">
        <f t="shared" si="2"/>
        <v>193</v>
      </c>
      <c r="R9" s="14">
        <v>0</v>
      </c>
      <c r="S9" s="14">
        <v>0</v>
      </c>
    </row>
    <row r="10" spans="1:19" x14ac:dyDescent="0.25">
      <c r="A10" s="1">
        <v>123</v>
      </c>
      <c r="B10" s="17"/>
      <c r="C10" s="18" t="s">
        <v>15</v>
      </c>
      <c r="D10" s="19"/>
      <c r="E10" s="20">
        <f>SUM(E6:E9)</f>
        <v>4574</v>
      </c>
      <c r="F10" s="20">
        <f>SUM(F6:F9)</f>
        <v>861</v>
      </c>
      <c r="G10" s="20">
        <f>SUM(G6:G9)</f>
        <v>3517</v>
      </c>
      <c r="H10" s="20">
        <f>SUM(H6:H9)</f>
        <v>0</v>
      </c>
      <c r="I10" s="21">
        <f>G10+E10</f>
        <v>8091</v>
      </c>
      <c r="J10" s="22">
        <f t="shared" si="0"/>
        <v>861</v>
      </c>
      <c r="K10" s="23"/>
      <c r="L10" s="20">
        <f>SUM(L6:L9)</f>
        <v>3612</v>
      </c>
      <c r="M10" s="20">
        <f>SUM(M6:M9)</f>
        <v>4259</v>
      </c>
      <c r="N10" s="20">
        <f>SUM(N6:N9)</f>
        <v>767</v>
      </c>
      <c r="O10" s="21">
        <f>SUM(O6:O9)</f>
        <v>7871</v>
      </c>
      <c r="P10" s="22">
        <f>SUM(P6:P9)</f>
        <v>767</v>
      </c>
      <c r="R10" s="20">
        <f>SUM(R6:R9)</f>
        <v>6525</v>
      </c>
      <c r="S10" s="20">
        <f>SUM(S6:S9)</f>
        <v>44</v>
      </c>
    </row>
    <row r="11" spans="1:19" x14ac:dyDescent="0.25">
      <c r="B11" s="10">
        <v>5</v>
      </c>
      <c r="C11" s="11" t="s">
        <v>16</v>
      </c>
      <c r="D11" s="15"/>
      <c r="E11" s="14">
        <v>0</v>
      </c>
      <c r="F11" s="14">
        <v>0</v>
      </c>
      <c r="G11" s="14">
        <v>0</v>
      </c>
      <c r="H11" s="14">
        <v>0</v>
      </c>
      <c r="I11" s="14">
        <f t="shared" si="0"/>
        <v>0</v>
      </c>
      <c r="J11" s="14">
        <f t="shared" si="0"/>
        <v>0</v>
      </c>
      <c r="L11" s="14">
        <v>139</v>
      </c>
      <c r="M11" s="14">
        <v>139</v>
      </c>
      <c r="N11" s="14">
        <v>13</v>
      </c>
      <c r="O11" s="14">
        <f t="shared" si="1"/>
        <v>278</v>
      </c>
      <c r="P11" s="14">
        <f t="shared" si="2"/>
        <v>13</v>
      </c>
      <c r="R11" s="14">
        <v>0</v>
      </c>
      <c r="S11" s="14">
        <v>0</v>
      </c>
    </row>
    <row r="12" spans="1:19" x14ac:dyDescent="0.25">
      <c r="B12" s="10">
        <v>6</v>
      </c>
      <c r="C12" s="11" t="s">
        <v>17</v>
      </c>
      <c r="D12" s="15"/>
      <c r="E12" s="14">
        <v>947</v>
      </c>
      <c r="F12" s="14">
        <v>430</v>
      </c>
      <c r="G12" s="14">
        <v>1003</v>
      </c>
      <c r="H12" s="14">
        <v>339</v>
      </c>
      <c r="I12" s="14">
        <f t="shared" si="0"/>
        <v>1950</v>
      </c>
      <c r="J12" s="14">
        <f t="shared" si="0"/>
        <v>769</v>
      </c>
      <c r="L12" s="14">
        <v>672</v>
      </c>
      <c r="M12" s="14">
        <v>453</v>
      </c>
      <c r="N12" s="14">
        <v>190</v>
      </c>
      <c r="O12" s="14">
        <f t="shared" si="1"/>
        <v>1125</v>
      </c>
      <c r="P12" s="14">
        <f t="shared" si="2"/>
        <v>190</v>
      </c>
      <c r="R12" s="14">
        <v>0</v>
      </c>
      <c r="S12" s="14">
        <v>0</v>
      </c>
    </row>
    <row r="13" spans="1:19" x14ac:dyDescent="0.25">
      <c r="B13" s="10">
        <v>7</v>
      </c>
      <c r="C13" s="11" t="s">
        <v>18</v>
      </c>
      <c r="D13" s="15"/>
      <c r="E13" s="14">
        <v>878</v>
      </c>
      <c r="F13" s="14">
        <v>298</v>
      </c>
      <c r="G13" s="14">
        <v>867</v>
      </c>
      <c r="H13" s="14">
        <v>282</v>
      </c>
      <c r="I13" s="14">
        <f t="shared" si="0"/>
        <v>1745</v>
      </c>
      <c r="J13" s="14">
        <f t="shared" si="0"/>
        <v>580</v>
      </c>
      <c r="L13" s="14">
        <v>888</v>
      </c>
      <c r="M13" s="14">
        <v>563</v>
      </c>
      <c r="N13" s="14">
        <v>137</v>
      </c>
      <c r="O13" s="14">
        <f t="shared" si="1"/>
        <v>1451</v>
      </c>
      <c r="P13" s="14">
        <f t="shared" si="2"/>
        <v>137</v>
      </c>
      <c r="R13" s="14">
        <v>422</v>
      </c>
      <c r="S13" s="14">
        <v>0</v>
      </c>
    </row>
    <row r="14" spans="1:19" x14ac:dyDescent="0.25">
      <c r="B14" s="10">
        <v>8</v>
      </c>
      <c r="C14" s="11" t="s">
        <v>19</v>
      </c>
      <c r="D14" s="15"/>
      <c r="E14" s="14">
        <v>5149</v>
      </c>
      <c r="F14" s="14">
        <v>1542</v>
      </c>
      <c r="G14" s="14">
        <v>3899</v>
      </c>
      <c r="H14" s="14">
        <v>1187</v>
      </c>
      <c r="I14" s="14">
        <f t="shared" si="0"/>
        <v>9048</v>
      </c>
      <c r="J14" s="14">
        <f t="shared" si="0"/>
        <v>2729</v>
      </c>
      <c r="L14" s="14">
        <v>3136</v>
      </c>
      <c r="M14" s="14">
        <v>2750</v>
      </c>
      <c r="N14" s="14">
        <v>1510</v>
      </c>
      <c r="O14" s="14">
        <f t="shared" si="1"/>
        <v>5886</v>
      </c>
      <c r="P14" s="14">
        <f t="shared" si="2"/>
        <v>1510</v>
      </c>
      <c r="R14" s="14">
        <v>200</v>
      </c>
      <c r="S14" s="14">
        <v>0</v>
      </c>
    </row>
    <row r="15" spans="1:19" x14ac:dyDescent="0.25">
      <c r="B15" s="24"/>
      <c r="C15" s="24" t="s">
        <v>20</v>
      </c>
      <c r="D15" s="19"/>
      <c r="E15" s="20">
        <f t="shared" ref="E15:H15" si="3">SUM(E11:E14)</f>
        <v>6974</v>
      </c>
      <c r="F15" s="20">
        <f t="shared" si="3"/>
        <v>2270</v>
      </c>
      <c r="G15" s="20">
        <f t="shared" si="3"/>
        <v>5769</v>
      </c>
      <c r="H15" s="20">
        <f t="shared" si="3"/>
        <v>1808</v>
      </c>
      <c r="I15" s="22">
        <f t="shared" si="0"/>
        <v>12743</v>
      </c>
      <c r="J15" s="22">
        <f t="shared" si="0"/>
        <v>4078</v>
      </c>
      <c r="K15" s="23"/>
      <c r="L15" s="20">
        <f>SUM(L11:L14)</f>
        <v>4835</v>
      </c>
      <c r="M15" s="20">
        <f>SUM(M11:M14)</f>
        <v>3905</v>
      </c>
      <c r="N15" s="20">
        <f>SUM(N11:N14)</f>
        <v>1850</v>
      </c>
      <c r="O15" s="22">
        <f>SUM(O11:O14)</f>
        <v>8740</v>
      </c>
      <c r="P15" s="22">
        <f>SUM(P11:P14)</f>
        <v>1850</v>
      </c>
      <c r="R15" s="20">
        <f>SUM(R11:R14)</f>
        <v>622</v>
      </c>
      <c r="S15" s="20">
        <f>SUM(S11:S14)</f>
        <v>0</v>
      </c>
    </row>
    <row r="16" spans="1:19" x14ac:dyDescent="0.25">
      <c r="B16" s="10">
        <v>9</v>
      </c>
      <c r="C16" s="11" t="s">
        <v>21</v>
      </c>
      <c r="D16" s="15"/>
      <c r="E16" s="14">
        <v>322</v>
      </c>
      <c r="F16" s="14">
        <v>50</v>
      </c>
      <c r="G16" s="14">
        <v>232</v>
      </c>
      <c r="H16" s="14">
        <v>55</v>
      </c>
      <c r="I16" s="14">
        <f t="shared" si="0"/>
        <v>554</v>
      </c>
      <c r="J16" s="14">
        <f t="shared" si="0"/>
        <v>105</v>
      </c>
      <c r="L16" s="14">
        <v>212</v>
      </c>
      <c r="M16" s="14">
        <v>193</v>
      </c>
      <c r="N16" s="14">
        <v>53</v>
      </c>
      <c r="O16" s="14">
        <f t="shared" si="1"/>
        <v>405</v>
      </c>
      <c r="P16" s="14">
        <f t="shared" si="2"/>
        <v>53</v>
      </c>
      <c r="R16" s="14">
        <v>0</v>
      </c>
      <c r="S16" s="14">
        <v>0</v>
      </c>
    </row>
    <row r="17" spans="2:19" x14ac:dyDescent="0.25">
      <c r="B17" s="24"/>
      <c r="C17" s="18" t="s">
        <v>22</v>
      </c>
      <c r="D17" s="19"/>
      <c r="E17" s="20">
        <f>SUM(E16)</f>
        <v>322</v>
      </c>
      <c r="F17" s="20">
        <f>SUM(F16)</f>
        <v>50</v>
      </c>
      <c r="G17" s="20">
        <f>SUM(G16)</f>
        <v>232</v>
      </c>
      <c r="H17" s="20">
        <f>SUM(H16)</f>
        <v>55</v>
      </c>
      <c r="I17" s="22">
        <f t="shared" si="0"/>
        <v>554</v>
      </c>
      <c r="J17" s="22">
        <f t="shared" si="0"/>
        <v>105</v>
      </c>
      <c r="K17" s="23"/>
      <c r="L17" s="20">
        <f>SUM(L16)</f>
        <v>212</v>
      </c>
      <c r="M17" s="20">
        <f>SUM(M16)</f>
        <v>193</v>
      </c>
      <c r="N17" s="20">
        <f>SUM(N16)</f>
        <v>53</v>
      </c>
      <c r="O17" s="22">
        <f>SUM(O16)</f>
        <v>405</v>
      </c>
      <c r="P17" s="22">
        <f>SUM(P16)</f>
        <v>53</v>
      </c>
      <c r="R17" s="20">
        <f>SUM(R16)</f>
        <v>0</v>
      </c>
      <c r="S17" s="20">
        <f>SUM(S16)</f>
        <v>0</v>
      </c>
    </row>
    <row r="18" spans="2:19" x14ac:dyDescent="0.25">
      <c r="B18" s="10">
        <v>10</v>
      </c>
      <c r="C18" s="11" t="s">
        <v>23</v>
      </c>
      <c r="D18" s="15"/>
      <c r="E18" s="14">
        <v>1405</v>
      </c>
      <c r="F18" s="14">
        <v>242</v>
      </c>
      <c r="G18" s="14">
        <v>730</v>
      </c>
      <c r="H18" s="14">
        <v>0</v>
      </c>
      <c r="I18" s="14">
        <f t="shared" si="0"/>
        <v>2135</v>
      </c>
      <c r="J18" s="14">
        <f t="shared" si="0"/>
        <v>242</v>
      </c>
      <c r="L18" s="14">
        <v>717</v>
      </c>
      <c r="M18" s="14">
        <v>742</v>
      </c>
      <c r="N18" s="14">
        <v>122</v>
      </c>
      <c r="O18" s="14">
        <f t="shared" si="1"/>
        <v>1459</v>
      </c>
      <c r="P18" s="14">
        <f t="shared" si="2"/>
        <v>122</v>
      </c>
      <c r="R18" s="14">
        <v>0</v>
      </c>
      <c r="S18" s="14">
        <v>0</v>
      </c>
    </row>
    <row r="19" spans="2:19" ht="37.5" x14ac:dyDescent="0.25">
      <c r="B19" s="24"/>
      <c r="C19" s="18" t="s">
        <v>24</v>
      </c>
      <c r="D19" s="19"/>
      <c r="E19" s="20">
        <f>SUM(E18)</f>
        <v>1405</v>
      </c>
      <c r="F19" s="20">
        <f>SUM(F18)</f>
        <v>242</v>
      </c>
      <c r="G19" s="20">
        <f>SUM(G18)</f>
        <v>730</v>
      </c>
      <c r="H19" s="20">
        <f>SUM(H18)</f>
        <v>0</v>
      </c>
      <c r="I19" s="22">
        <f t="shared" si="0"/>
        <v>2135</v>
      </c>
      <c r="J19" s="22">
        <f t="shared" si="0"/>
        <v>242</v>
      </c>
      <c r="K19" s="23"/>
      <c r="L19" s="20">
        <f>SUM(L18)</f>
        <v>717</v>
      </c>
      <c r="M19" s="20">
        <f>SUM(M18)</f>
        <v>742</v>
      </c>
      <c r="N19" s="20">
        <f>SUM(N18)</f>
        <v>122</v>
      </c>
      <c r="O19" s="22">
        <f>SUM(O18)</f>
        <v>1459</v>
      </c>
      <c r="P19" s="22">
        <f>SUM(P18)</f>
        <v>122</v>
      </c>
      <c r="R19" s="20">
        <f>SUM(R18)</f>
        <v>0</v>
      </c>
      <c r="S19" s="20">
        <f>SUM(S18)</f>
        <v>0</v>
      </c>
    </row>
    <row r="20" spans="2:19" x14ac:dyDescent="0.25">
      <c r="B20" s="10">
        <v>11</v>
      </c>
      <c r="C20" s="11" t="s">
        <v>25</v>
      </c>
      <c r="D20" s="15"/>
      <c r="E20" s="14">
        <v>852</v>
      </c>
      <c r="F20" s="14">
        <v>258</v>
      </c>
      <c r="G20" s="14">
        <v>628</v>
      </c>
      <c r="H20" s="14">
        <v>193</v>
      </c>
      <c r="I20" s="14">
        <f t="shared" si="0"/>
        <v>1480</v>
      </c>
      <c r="J20" s="14">
        <f t="shared" si="0"/>
        <v>451</v>
      </c>
      <c r="L20" s="14">
        <v>567</v>
      </c>
      <c r="M20" s="14">
        <v>526</v>
      </c>
      <c r="N20" s="14">
        <v>96</v>
      </c>
      <c r="O20" s="14">
        <f t="shared" si="1"/>
        <v>1093</v>
      </c>
      <c r="P20" s="14">
        <f t="shared" si="2"/>
        <v>96</v>
      </c>
      <c r="R20" s="14">
        <v>0</v>
      </c>
      <c r="S20" s="14">
        <v>0</v>
      </c>
    </row>
    <row r="21" spans="2:19" x14ac:dyDescent="0.25">
      <c r="B21" s="10">
        <v>12</v>
      </c>
      <c r="C21" s="11" t="s">
        <v>26</v>
      </c>
      <c r="D21" s="15"/>
      <c r="E21" s="14">
        <v>600</v>
      </c>
      <c r="F21" s="14">
        <v>50</v>
      </c>
      <c r="G21" s="14">
        <v>187</v>
      </c>
      <c r="H21" s="14">
        <v>46</v>
      </c>
      <c r="I21" s="14">
        <f t="shared" si="0"/>
        <v>787</v>
      </c>
      <c r="J21" s="14">
        <f t="shared" si="0"/>
        <v>96</v>
      </c>
      <c r="L21" s="14">
        <v>827</v>
      </c>
      <c r="M21" s="14">
        <v>819</v>
      </c>
      <c r="N21" s="14">
        <v>58</v>
      </c>
      <c r="O21" s="14">
        <f t="shared" si="1"/>
        <v>1646</v>
      </c>
      <c r="P21" s="14">
        <f t="shared" si="2"/>
        <v>58</v>
      </c>
      <c r="R21" s="14">
        <v>0</v>
      </c>
      <c r="S21" s="14">
        <v>0</v>
      </c>
    </row>
    <row r="22" spans="2:19" x14ac:dyDescent="0.25">
      <c r="B22" s="10">
        <v>13</v>
      </c>
      <c r="C22" s="11" t="s">
        <v>27</v>
      </c>
      <c r="D22" s="15"/>
      <c r="E22" s="14">
        <v>0</v>
      </c>
      <c r="F22" s="14">
        <v>0</v>
      </c>
      <c r="G22" s="14">
        <v>0</v>
      </c>
      <c r="H22" s="14">
        <v>0</v>
      </c>
      <c r="I22" s="14">
        <f t="shared" si="0"/>
        <v>0</v>
      </c>
      <c r="J22" s="14">
        <v>0</v>
      </c>
      <c r="L22" s="14">
        <v>513</v>
      </c>
      <c r="M22" s="14">
        <v>483</v>
      </c>
      <c r="N22" s="14">
        <v>100</v>
      </c>
      <c r="O22" s="14">
        <f t="shared" si="1"/>
        <v>996</v>
      </c>
      <c r="P22" s="14">
        <f t="shared" si="2"/>
        <v>100</v>
      </c>
      <c r="R22" s="14">
        <v>0</v>
      </c>
      <c r="S22" s="14">
        <v>0</v>
      </c>
    </row>
    <row r="23" spans="2:19" x14ac:dyDescent="0.25">
      <c r="B23" s="10"/>
      <c r="C23" s="11" t="s">
        <v>28</v>
      </c>
      <c r="D23" s="15"/>
      <c r="E23" s="14"/>
      <c r="F23" s="14"/>
      <c r="G23" s="14"/>
      <c r="H23" s="14"/>
      <c r="I23" s="14"/>
      <c r="J23" s="14"/>
      <c r="L23" s="14"/>
      <c r="M23" s="14"/>
      <c r="N23" s="14"/>
      <c r="O23" s="14"/>
      <c r="P23" s="14"/>
      <c r="R23" s="14">
        <v>523</v>
      </c>
      <c r="S23" s="14">
        <v>0</v>
      </c>
    </row>
    <row r="24" spans="2:19" x14ac:dyDescent="0.25">
      <c r="B24" s="24"/>
      <c r="C24" s="24" t="s">
        <v>29</v>
      </c>
      <c r="D24" s="19"/>
      <c r="E24" s="20">
        <f>SUM(E20:E22)</f>
        <v>1452</v>
      </c>
      <c r="F24" s="20">
        <f>SUM(F20:F22)</f>
        <v>308</v>
      </c>
      <c r="G24" s="20">
        <f>SUM(G20:G22)</f>
        <v>815</v>
      </c>
      <c r="H24" s="20">
        <f>SUM(H20:H22)</f>
        <v>239</v>
      </c>
      <c r="I24" s="22">
        <f t="shared" si="0"/>
        <v>2267</v>
      </c>
      <c r="J24" s="22">
        <f t="shared" si="0"/>
        <v>547</v>
      </c>
      <c r="K24" s="23"/>
      <c r="L24" s="20">
        <f>SUM(L20:L22)</f>
        <v>1907</v>
      </c>
      <c r="M24" s="20">
        <f>SUM(M20:M22)</f>
        <v>1828</v>
      </c>
      <c r="N24" s="20">
        <f>SUM(N20:N22)</f>
        <v>254</v>
      </c>
      <c r="O24" s="22">
        <f>SUM(O20:O22)</f>
        <v>3735</v>
      </c>
      <c r="P24" s="22">
        <f>SUM(P20:P22)</f>
        <v>254</v>
      </c>
      <c r="Q24" s="23"/>
      <c r="R24" s="20">
        <f>SUM(R20:R23)</f>
        <v>523</v>
      </c>
      <c r="S24" s="20">
        <f>SUM(S20:S23)</f>
        <v>0</v>
      </c>
    </row>
    <row r="25" spans="2:19" x14ac:dyDescent="0.25">
      <c r="B25" s="25">
        <v>14</v>
      </c>
      <c r="C25" s="25" t="s">
        <v>30</v>
      </c>
      <c r="D25" s="12"/>
      <c r="E25" s="26">
        <v>0</v>
      </c>
      <c r="F25" s="26">
        <v>0</v>
      </c>
      <c r="G25" s="26">
        <v>167</v>
      </c>
      <c r="H25" s="26">
        <v>47</v>
      </c>
      <c r="I25" s="14">
        <f t="shared" si="0"/>
        <v>167</v>
      </c>
      <c r="J25" s="14">
        <f t="shared" si="0"/>
        <v>47</v>
      </c>
      <c r="L25" s="26">
        <v>155</v>
      </c>
      <c r="M25" s="26">
        <v>147</v>
      </c>
      <c r="N25" s="26">
        <v>28</v>
      </c>
      <c r="O25" s="14">
        <f t="shared" ref="O25" si="4">M25+L25</f>
        <v>302</v>
      </c>
      <c r="P25" s="14">
        <f t="shared" si="2"/>
        <v>28</v>
      </c>
      <c r="R25" s="26">
        <v>0</v>
      </c>
      <c r="S25" s="26">
        <v>0</v>
      </c>
    </row>
    <row r="26" spans="2:19" x14ac:dyDescent="0.25">
      <c r="B26" s="25"/>
      <c r="C26" s="25" t="s">
        <v>31</v>
      </c>
      <c r="D26" s="12"/>
      <c r="E26" s="26"/>
      <c r="F26" s="26"/>
      <c r="G26" s="26"/>
      <c r="H26" s="26"/>
      <c r="I26" s="14"/>
      <c r="J26" s="14"/>
      <c r="L26" s="26"/>
      <c r="M26" s="26"/>
      <c r="N26" s="26"/>
      <c r="O26" s="14"/>
      <c r="P26" s="14"/>
      <c r="R26" s="26">
        <v>87</v>
      </c>
      <c r="S26" s="26">
        <v>12</v>
      </c>
    </row>
    <row r="27" spans="2:19" x14ac:dyDescent="0.25">
      <c r="B27" s="24"/>
      <c r="C27" s="24" t="s">
        <v>32</v>
      </c>
      <c r="D27" s="19"/>
      <c r="E27" s="20"/>
      <c r="F27" s="20"/>
      <c r="G27" s="20">
        <f>SUM(G25)</f>
        <v>167</v>
      </c>
      <c r="H27" s="20">
        <f>SUM(H25)</f>
        <v>47</v>
      </c>
      <c r="I27" s="22">
        <f t="shared" si="0"/>
        <v>167</v>
      </c>
      <c r="J27" s="22">
        <f t="shared" si="0"/>
        <v>47</v>
      </c>
      <c r="K27" s="23"/>
      <c r="L27" s="20">
        <f>SUM(L25)</f>
        <v>155</v>
      </c>
      <c r="M27" s="20">
        <f>SUM(M25)</f>
        <v>147</v>
      </c>
      <c r="N27" s="20">
        <f>SUM(N25)</f>
        <v>28</v>
      </c>
      <c r="O27" s="22">
        <f>SUM(O25)</f>
        <v>302</v>
      </c>
      <c r="P27" s="22">
        <f>SUM(P25)</f>
        <v>28</v>
      </c>
      <c r="R27" s="20">
        <f>SUM(R25:R26)</f>
        <v>87</v>
      </c>
      <c r="S27" s="20">
        <f>SUM(S25:S26)</f>
        <v>12</v>
      </c>
    </row>
    <row r="28" spans="2:19" ht="19.5" x14ac:dyDescent="0.25">
      <c r="B28" s="27">
        <v>14</v>
      </c>
      <c r="C28" s="27" t="s">
        <v>7</v>
      </c>
      <c r="D28" s="19"/>
      <c r="E28" s="28">
        <f t="shared" ref="E28:F28" si="5">E24+E19+E17+E15+E10</f>
        <v>14727</v>
      </c>
      <c r="F28" s="28">
        <f t="shared" si="5"/>
        <v>3731</v>
      </c>
      <c r="G28" s="28">
        <f>G27+G24+G19+G17+G15+G10</f>
        <v>11230</v>
      </c>
      <c r="H28" s="28">
        <f>H27+H24+H19+H17+H15+H10</f>
        <v>2149</v>
      </c>
      <c r="I28" s="29">
        <f t="shared" si="0"/>
        <v>25957</v>
      </c>
      <c r="J28" s="29">
        <f>H28+F28</f>
        <v>5880</v>
      </c>
      <c r="K28" s="23"/>
      <c r="L28" s="28">
        <f>L27+L24+L19+L17+L15+L10</f>
        <v>11438</v>
      </c>
      <c r="M28" s="28">
        <f t="shared" ref="M28:P28" si="6">M27+M24+M19+M17+M15+M10</f>
        <v>11074</v>
      </c>
      <c r="N28" s="28">
        <f t="shared" si="6"/>
        <v>3074</v>
      </c>
      <c r="O28" s="28">
        <f t="shared" si="6"/>
        <v>22512</v>
      </c>
      <c r="P28" s="28">
        <f t="shared" si="6"/>
        <v>3074</v>
      </c>
      <c r="R28" s="28">
        <f>R27+R24+R19+R17+R15+R10</f>
        <v>7757</v>
      </c>
      <c r="S28" s="28">
        <f>S27+S24+S19+S17+S15+S10</f>
        <v>56</v>
      </c>
    </row>
  </sheetData>
  <mergeCells count="12">
    <mergeCell ref="B1:J1"/>
    <mergeCell ref="B2:B4"/>
    <mergeCell ref="C2:C4"/>
    <mergeCell ref="E2:J2"/>
    <mergeCell ref="R3:S3"/>
    <mergeCell ref="L2:P2"/>
    <mergeCell ref="R2:S2"/>
    <mergeCell ref="E3:F3"/>
    <mergeCell ref="G3:H3"/>
    <mergeCell ref="I3:J3"/>
    <mergeCell ref="M3:N3"/>
    <mergeCell ref="O3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2019-07-01T08:02:05Z</dcterms:modified>
</cp:coreProperties>
</file>