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J81" i="1" l="1"/>
  <c r="H81" i="1"/>
  <c r="G81" i="1"/>
  <c r="E80" i="1"/>
  <c r="E81" i="1" s="1"/>
  <c r="J79" i="1"/>
  <c r="H79" i="1"/>
  <c r="G79" i="1"/>
  <c r="E78" i="1"/>
  <c r="E79" i="1" s="1"/>
  <c r="J77" i="1"/>
  <c r="H77" i="1"/>
  <c r="G77" i="1"/>
  <c r="E76" i="1"/>
  <c r="E75" i="1"/>
  <c r="E74" i="1"/>
  <c r="E73" i="1"/>
  <c r="E72" i="1"/>
  <c r="E77" i="1" s="1"/>
  <c r="E71" i="1"/>
  <c r="J70" i="1"/>
  <c r="H70" i="1"/>
  <c r="G70" i="1"/>
  <c r="E69" i="1"/>
  <c r="E68" i="1"/>
  <c r="E67" i="1"/>
  <c r="E70" i="1" s="1"/>
  <c r="J66" i="1"/>
  <c r="H66" i="1"/>
  <c r="G66" i="1"/>
  <c r="E65" i="1"/>
  <c r="E64" i="1"/>
  <c r="E63" i="1"/>
  <c r="E62" i="1"/>
  <c r="E61" i="1"/>
  <c r="E60" i="1"/>
  <c r="E59" i="1"/>
  <c r="E58" i="1"/>
  <c r="E57" i="1"/>
  <c r="E66" i="1" s="1"/>
  <c r="J56" i="1"/>
  <c r="H56" i="1"/>
  <c r="G56" i="1"/>
  <c r="E55" i="1"/>
  <c r="E54" i="1"/>
  <c r="E53" i="1"/>
  <c r="E52" i="1"/>
  <c r="E56" i="1" s="1"/>
  <c r="J51" i="1"/>
  <c r="H51" i="1"/>
  <c r="G51" i="1"/>
  <c r="E50" i="1"/>
  <c r="E49" i="1"/>
  <c r="E48" i="1"/>
  <c r="E47" i="1"/>
  <c r="E46" i="1"/>
  <c r="E45" i="1"/>
  <c r="E44" i="1"/>
  <c r="E43" i="1"/>
  <c r="E42" i="1"/>
  <c r="E41" i="1"/>
  <c r="E40" i="1"/>
  <c r="E39" i="1"/>
  <c r="E51" i="1" s="1"/>
  <c r="J38" i="1"/>
  <c r="H38" i="1"/>
  <c r="G38" i="1"/>
  <c r="E37" i="1"/>
  <c r="E36" i="1"/>
  <c r="E35" i="1"/>
  <c r="E34" i="1"/>
  <c r="E38" i="1" s="1"/>
  <c r="J33" i="1"/>
  <c r="J82" i="1" s="1"/>
  <c r="H33" i="1"/>
  <c r="H82" i="1" s="1"/>
  <c r="G33" i="1"/>
  <c r="E32" i="1"/>
  <c r="E31" i="1"/>
  <c r="E30" i="1"/>
  <c r="E29" i="1"/>
  <c r="E28" i="1"/>
  <c r="E27" i="1"/>
  <c r="E26" i="1"/>
  <c r="E33" i="1" s="1"/>
  <c r="J25" i="1"/>
  <c r="H25" i="1"/>
  <c r="G25" i="1"/>
  <c r="E24" i="1"/>
  <c r="E23" i="1"/>
  <c r="E22" i="1"/>
  <c r="E21" i="1"/>
  <c r="E20" i="1"/>
  <c r="E19" i="1"/>
  <c r="E18" i="1"/>
  <c r="E17" i="1"/>
  <c r="E25" i="1" s="1"/>
  <c r="J16" i="1"/>
  <c r="H16" i="1"/>
  <c r="G16" i="1"/>
  <c r="E16" i="1"/>
  <c r="E15" i="1"/>
  <c r="E14" i="1"/>
  <c r="E13" i="1"/>
  <c r="E12" i="1"/>
  <c r="J11" i="1"/>
  <c r="H11" i="1"/>
  <c r="G11" i="1"/>
  <c r="G82" i="1" s="1"/>
  <c r="E10" i="1"/>
  <c r="E9" i="1"/>
  <c r="E8" i="1"/>
  <c r="E11" i="1" s="1"/>
  <c r="E7" i="1"/>
  <c r="E6" i="1"/>
  <c r="E5" i="1"/>
  <c r="E82" i="1" l="1"/>
</calcChain>
</file>

<file path=xl/sharedStrings.xml><?xml version="1.0" encoding="utf-8"?>
<sst xmlns="http://schemas.openxmlformats.org/spreadsheetml/2006/main" count="88" uniqueCount="85">
  <si>
    <t>ბრუცელოზის სერომონიტორინგი 2014-2015 წწ</t>
  </si>
  <si>
    <t>#</t>
  </si>
  <si>
    <t>რაიონი</t>
  </si>
  <si>
    <t xml:space="preserve">ბრუცელოზის  სერომონიტორინგი  </t>
  </si>
  <si>
    <t>ბრუცელოზის  სერომონიტორინგი  2014</t>
  </si>
  <si>
    <t>ბრუცელოზის სერომონიტორინგი 2015</t>
  </si>
  <si>
    <t>სულ</t>
  </si>
  <si>
    <t>მრპ</t>
  </si>
  <si>
    <t>ახალქალაქი</t>
  </si>
  <si>
    <t>ახალციხე</t>
  </si>
  <si>
    <t>ადიგენი</t>
  </si>
  <si>
    <t>ასპინძა</t>
  </si>
  <si>
    <t>ნინოწმინდა</t>
  </si>
  <si>
    <t>ბორჯომი</t>
  </si>
  <si>
    <t>სამცხე-ჯავახეთი</t>
  </si>
  <si>
    <t>ქარელი</t>
  </si>
  <si>
    <t>გორი</t>
  </si>
  <si>
    <t>კასპი</t>
  </si>
  <si>
    <t>ხაშური</t>
  </si>
  <si>
    <t>შიდა ქართლი</t>
  </si>
  <si>
    <t>გურჯაანი</t>
  </si>
  <si>
    <t>სიღნაღი</t>
  </si>
  <si>
    <t>დედოფლისწყარო</t>
  </si>
  <si>
    <t>თელავი</t>
  </si>
  <si>
    <t>ახმეტა</t>
  </si>
  <si>
    <t>ყვარელი</t>
  </si>
  <si>
    <t>ლაგოდეხი</t>
  </si>
  <si>
    <t>საგარეჯო</t>
  </si>
  <si>
    <t>კახეთი</t>
  </si>
  <si>
    <t>რუსთავი</t>
  </si>
  <si>
    <t>მარნეული</t>
  </si>
  <si>
    <t>ბოლნისი</t>
  </si>
  <si>
    <t>წალკა</t>
  </si>
  <si>
    <t>დმანისი</t>
  </si>
  <si>
    <t>თეთრიწყარო</t>
  </si>
  <si>
    <t>გარდაბანი</t>
  </si>
  <si>
    <t>ქვემო ქართლი</t>
  </si>
  <si>
    <t>მცხეთა</t>
  </si>
  <si>
    <t>თიანეთი</t>
  </si>
  <si>
    <t>ყაზბეგი</t>
  </si>
  <si>
    <t>დუშეთი</t>
  </si>
  <si>
    <t>მცხეთა-მთიანეთი</t>
  </si>
  <si>
    <t>ხონი</t>
  </si>
  <si>
    <t>ვანი</t>
  </si>
  <si>
    <t>ბაღდათი</t>
  </si>
  <si>
    <t>ზესტაფონი</t>
  </si>
  <si>
    <t>თერჯოლა</t>
  </si>
  <si>
    <t>ტყიბული</t>
  </si>
  <si>
    <t>ხარაგაული</t>
  </si>
  <si>
    <t>ჭიათურა</t>
  </si>
  <si>
    <t>წყალტუბო</t>
  </si>
  <si>
    <t>სამტრედია</t>
  </si>
  <si>
    <t>საჩხერე</t>
  </si>
  <si>
    <t>ქ. ქუთაისი</t>
  </si>
  <si>
    <t>იმერეთი</t>
  </si>
  <si>
    <t>ამბროლაური</t>
  </si>
  <si>
    <t>ონი</t>
  </si>
  <si>
    <t>ცაგერი</t>
  </si>
  <si>
    <t>ლენტეხი</t>
  </si>
  <si>
    <t>რაჭა-ლეჩხუმი</t>
  </si>
  <si>
    <t>ზუგდიდი</t>
  </si>
  <si>
    <t>წალენჯიხა</t>
  </si>
  <si>
    <t>ხობი</t>
  </si>
  <si>
    <t>ჩოროწყუ</t>
  </si>
  <si>
    <t>მარტვილი</t>
  </si>
  <si>
    <t>აბაშა</t>
  </si>
  <si>
    <t>სენაკი</t>
  </si>
  <si>
    <t>მესტია</t>
  </si>
  <si>
    <t>ფოთი</t>
  </si>
  <si>
    <t>სამეგრელო</t>
  </si>
  <si>
    <t>ოზურგეთი</t>
  </si>
  <si>
    <t>ლანჩხუთი</t>
  </si>
  <si>
    <t>ჩოხატაური</t>
  </si>
  <si>
    <t>გურია</t>
  </si>
  <si>
    <t>ბათუმი</t>
  </si>
  <si>
    <t>ქობულეთი</t>
  </si>
  <si>
    <t xml:space="preserve">ხელვაჩაური </t>
  </si>
  <si>
    <t>ქედა</t>
  </si>
  <si>
    <t>შუახევი</t>
  </si>
  <si>
    <t>ხულო</t>
  </si>
  <si>
    <t>აჭარა</t>
  </si>
  <si>
    <t>თბილისი</t>
  </si>
  <si>
    <t>გალი</t>
  </si>
  <si>
    <t>აფხაზეთი</t>
  </si>
  <si>
    <t>საქართველო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</si>
</sst>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u/>
      <sz val="14"/>
      <color indexed="8"/>
      <name val="Calibri"/>
      <family val="2"/>
      <scheme val="minor"/>
    </font>
    <font>
      <sz val="14"/>
      <color theme="1"/>
      <name val="AcadNusx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NumberFormat="1" applyFont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 textRotation="90" wrapText="1"/>
      <protection locked="0"/>
    </xf>
    <xf numFmtId="0" fontId="2" fillId="3" borderId="3" xfId="0" applyFont="1" applyFill="1" applyBorder="1" applyAlignment="1" applyProtection="1">
      <alignment horizontal="center" vertical="center" textRotation="90" wrapText="1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1" fontId="1" fillId="0" borderId="2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" fontId="1" fillId="4" borderId="3" xfId="0" applyNumberFormat="1" applyFont="1" applyFill="1" applyBorder="1" applyAlignment="1" applyProtection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/>
    </xf>
    <xf numFmtId="1" fontId="1" fillId="2" borderId="3" xfId="0" applyNumberFormat="1" applyFont="1" applyFill="1" applyBorder="1" applyAlignment="1" applyProtection="1">
      <alignment horizontal="center" vertical="center"/>
    </xf>
    <xf numFmtId="1" fontId="5" fillId="0" borderId="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" fontId="1" fillId="0" borderId="3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1" fontId="1" fillId="4" borderId="2" xfId="0" applyNumberFormat="1" applyFont="1" applyFill="1" applyBorder="1" applyAlignment="1" applyProtection="1">
      <alignment horizontal="center" vertical="center"/>
    </xf>
    <xf numFmtId="0" fontId="6" fillId="5" borderId="2" xfId="0" applyFont="1" applyFill="1" applyBorder="1" applyAlignment="1" applyProtection="1">
      <alignment horizontal="center" vertical="center"/>
    </xf>
    <xf numFmtId="1" fontId="6" fillId="5" borderId="2" xfId="0" applyNumberFormat="1" applyFont="1" applyFill="1" applyBorder="1" applyAlignment="1" applyProtection="1">
      <alignment horizontal="center"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2" fontId="1" fillId="0" borderId="0" xfId="0" applyNumberFormat="1" applyFont="1" applyAlignment="1" applyProtection="1">
      <alignment horizontal="center" vertical="center"/>
      <protection locked="0"/>
    </xf>
    <xf numFmtId="1" fontId="1" fillId="0" borderId="0" xfId="0" applyNumberFormat="1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tabSelected="1" workbookViewId="0">
      <selection sqref="A1:XFD1048576"/>
    </sheetView>
  </sheetViews>
  <sheetFormatPr defaultRowHeight="18.75" x14ac:dyDescent="0.25"/>
  <cols>
    <col min="1" max="1" width="0.85546875" style="1" customWidth="1"/>
    <col min="2" max="2" width="4.42578125" style="1" customWidth="1"/>
    <col min="3" max="3" width="25.140625" style="1" customWidth="1"/>
    <col min="4" max="4" width="0.85546875" style="1" customWidth="1"/>
    <col min="5" max="5" width="29.5703125" style="1" customWidth="1"/>
    <col min="6" max="6" width="1" style="1" customWidth="1"/>
    <col min="7" max="7" width="31.42578125" style="1" customWidth="1"/>
    <col min="8" max="8" width="10.140625" style="1" hidden="1" customWidth="1"/>
    <col min="9" max="9" width="1" style="1" customWidth="1"/>
    <col min="10" max="10" width="31.5703125" style="1" customWidth="1"/>
    <col min="11" max="16384" width="9.140625" style="1"/>
  </cols>
  <sheetData>
    <row r="1" spans="1:10" ht="35.25" customHeight="1" x14ac:dyDescent="0.25">
      <c r="B1" s="2" t="s">
        <v>0</v>
      </c>
      <c r="C1" s="2"/>
      <c r="D1" s="2"/>
      <c r="E1" s="2"/>
      <c r="F1" s="2"/>
      <c r="G1" s="2"/>
      <c r="H1" s="2"/>
      <c r="I1" s="2"/>
      <c r="J1" s="2"/>
    </row>
    <row r="2" spans="1:10" ht="55.5" customHeight="1" x14ac:dyDescent="0.25">
      <c r="B2" s="3" t="s">
        <v>1</v>
      </c>
      <c r="C2" s="4" t="s">
        <v>2</v>
      </c>
      <c r="D2" s="5"/>
      <c r="E2" s="6" t="s">
        <v>3</v>
      </c>
      <c r="F2" s="6"/>
      <c r="G2" s="6" t="s">
        <v>4</v>
      </c>
      <c r="H2" s="7"/>
      <c r="I2" s="8"/>
      <c r="J2" s="6" t="s">
        <v>5</v>
      </c>
    </row>
    <row r="3" spans="1:10" ht="36.75" customHeight="1" x14ac:dyDescent="0.25">
      <c r="B3" s="3"/>
      <c r="C3" s="4"/>
      <c r="D3" s="5"/>
      <c r="E3" s="6" t="s">
        <v>6</v>
      </c>
      <c r="F3" s="6"/>
      <c r="G3" s="6" t="s">
        <v>7</v>
      </c>
      <c r="H3" s="9" t="s">
        <v>7</v>
      </c>
      <c r="I3" s="8"/>
      <c r="J3" s="6" t="s">
        <v>7</v>
      </c>
    </row>
    <row r="4" spans="1:10" ht="6" customHeight="1" thickBot="1" x14ac:dyDescent="0.3">
      <c r="B4" s="10"/>
      <c r="C4" s="11"/>
      <c r="D4" s="11"/>
      <c r="E4" s="12"/>
      <c r="F4" s="12"/>
      <c r="G4" s="12"/>
      <c r="H4" s="13"/>
      <c r="I4" s="14"/>
      <c r="J4" s="14"/>
    </row>
    <row r="5" spans="1:10" ht="23.25" customHeight="1" x14ac:dyDescent="0.25">
      <c r="B5" s="15">
        <v>1</v>
      </c>
      <c r="C5" s="16" t="s">
        <v>8</v>
      </c>
      <c r="D5" s="16"/>
      <c r="E5" s="17">
        <f>G5+J5</f>
        <v>1901</v>
      </c>
      <c r="F5" s="17"/>
      <c r="G5" s="18">
        <v>1444</v>
      </c>
      <c r="H5" s="19">
        <v>457</v>
      </c>
      <c r="I5" s="8"/>
      <c r="J5" s="15">
        <v>457</v>
      </c>
    </row>
    <row r="6" spans="1:10" ht="23.25" customHeight="1" x14ac:dyDescent="0.25">
      <c r="B6" s="15">
        <v>2</v>
      </c>
      <c r="C6" s="16" t="s">
        <v>9</v>
      </c>
      <c r="D6" s="16"/>
      <c r="E6" s="17">
        <f t="shared" ref="E6:E72" si="0">G6+J6</f>
        <v>3249</v>
      </c>
      <c r="F6" s="17"/>
      <c r="G6" s="20">
        <v>2958</v>
      </c>
      <c r="H6" s="19">
        <v>291</v>
      </c>
      <c r="I6" s="8"/>
      <c r="J6" s="15">
        <v>291</v>
      </c>
    </row>
    <row r="7" spans="1:10" ht="23.25" customHeight="1" x14ac:dyDescent="0.25">
      <c r="B7" s="15">
        <v>3</v>
      </c>
      <c r="C7" s="16" t="s">
        <v>10</v>
      </c>
      <c r="D7" s="16"/>
      <c r="E7" s="17">
        <f t="shared" si="0"/>
        <v>1674</v>
      </c>
      <c r="F7" s="17"/>
      <c r="G7" s="20">
        <v>1204</v>
      </c>
      <c r="H7" s="19">
        <v>460</v>
      </c>
      <c r="I7" s="8"/>
      <c r="J7" s="15">
        <v>470</v>
      </c>
    </row>
    <row r="8" spans="1:10" ht="23.25" customHeight="1" x14ac:dyDescent="0.25">
      <c r="B8" s="15">
        <v>4</v>
      </c>
      <c r="C8" s="16" t="s">
        <v>11</v>
      </c>
      <c r="D8" s="16"/>
      <c r="E8" s="17">
        <f t="shared" si="0"/>
        <v>3062</v>
      </c>
      <c r="F8" s="17"/>
      <c r="G8" s="20">
        <v>2579</v>
      </c>
      <c r="H8" s="19">
        <v>483</v>
      </c>
      <c r="I8" s="8"/>
      <c r="J8" s="15">
        <v>483</v>
      </c>
    </row>
    <row r="9" spans="1:10" ht="23.25" customHeight="1" x14ac:dyDescent="0.25">
      <c r="B9" s="15">
        <v>5</v>
      </c>
      <c r="C9" s="16" t="s">
        <v>12</v>
      </c>
      <c r="D9" s="16"/>
      <c r="E9" s="17">
        <f t="shared" si="0"/>
        <v>4675</v>
      </c>
      <c r="F9" s="17"/>
      <c r="G9" s="20">
        <v>3703</v>
      </c>
      <c r="H9" s="19">
        <v>972</v>
      </c>
      <c r="I9" s="8"/>
      <c r="J9" s="15">
        <v>972</v>
      </c>
    </row>
    <row r="10" spans="1:10" ht="23.25" customHeight="1" x14ac:dyDescent="0.25">
      <c r="B10" s="15">
        <v>6</v>
      </c>
      <c r="C10" s="16" t="s">
        <v>13</v>
      </c>
      <c r="D10" s="16"/>
      <c r="E10" s="17">
        <f t="shared" si="0"/>
        <v>1780</v>
      </c>
      <c r="F10" s="17"/>
      <c r="G10" s="21">
        <v>1563</v>
      </c>
      <c r="H10" s="19">
        <v>217</v>
      </c>
      <c r="I10" s="8"/>
      <c r="J10" s="15">
        <v>217</v>
      </c>
    </row>
    <row r="11" spans="1:10" ht="23.25" customHeight="1" x14ac:dyDescent="0.25">
      <c r="A11" s="1">
        <v>123</v>
      </c>
      <c r="B11" s="22"/>
      <c r="C11" s="23" t="s">
        <v>14</v>
      </c>
      <c r="D11" s="23"/>
      <c r="E11" s="24">
        <f>SUM(E5:E10)</f>
        <v>16341</v>
      </c>
      <c r="F11" s="24"/>
      <c r="G11" s="24">
        <f>SUM(G5:G10)</f>
        <v>13451</v>
      </c>
      <c r="H11" s="25">
        <f>SUM(H5:H10)</f>
        <v>2880</v>
      </c>
      <c r="I11" s="8"/>
      <c r="J11" s="24">
        <f>SUM(J5:J10)</f>
        <v>2890</v>
      </c>
    </row>
    <row r="12" spans="1:10" ht="23.25" customHeight="1" x14ac:dyDescent="0.25">
      <c r="B12" s="15">
        <v>7</v>
      </c>
      <c r="C12" s="16" t="s">
        <v>15</v>
      </c>
      <c r="D12" s="16"/>
      <c r="E12" s="17">
        <f t="shared" si="0"/>
        <v>902</v>
      </c>
      <c r="F12" s="17"/>
      <c r="G12" s="20">
        <v>681</v>
      </c>
      <c r="H12" s="26">
        <v>186</v>
      </c>
      <c r="I12" s="8"/>
      <c r="J12" s="15">
        <v>221</v>
      </c>
    </row>
    <row r="13" spans="1:10" ht="23.25" customHeight="1" x14ac:dyDescent="0.25">
      <c r="B13" s="15">
        <v>8</v>
      </c>
      <c r="C13" s="16" t="s">
        <v>16</v>
      </c>
      <c r="D13" s="16"/>
      <c r="E13" s="17">
        <f t="shared" si="0"/>
        <v>2619</v>
      </c>
      <c r="F13" s="17"/>
      <c r="G13" s="27">
        <v>1587</v>
      </c>
      <c r="H13" s="26">
        <v>1030</v>
      </c>
      <c r="I13" s="8"/>
      <c r="J13" s="15">
        <v>1032</v>
      </c>
    </row>
    <row r="14" spans="1:10" ht="23.25" customHeight="1" x14ac:dyDescent="0.25">
      <c r="B14" s="15">
        <v>9</v>
      </c>
      <c r="C14" s="16" t="s">
        <v>17</v>
      </c>
      <c r="D14" s="16"/>
      <c r="E14" s="17">
        <f t="shared" si="0"/>
        <v>1503</v>
      </c>
      <c r="F14" s="17"/>
      <c r="G14" s="27">
        <v>1098</v>
      </c>
      <c r="H14" s="26">
        <v>396</v>
      </c>
      <c r="I14" s="8"/>
      <c r="J14" s="15">
        <v>405</v>
      </c>
    </row>
    <row r="15" spans="1:10" ht="23.25" customHeight="1" x14ac:dyDescent="0.25">
      <c r="B15" s="15">
        <v>10</v>
      </c>
      <c r="C15" s="16" t="s">
        <v>18</v>
      </c>
      <c r="D15" s="16"/>
      <c r="E15" s="17">
        <f t="shared" si="0"/>
        <v>387</v>
      </c>
      <c r="F15" s="17"/>
      <c r="G15" s="28">
        <v>250</v>
      </c>
      <c r="H15" s="26">
        <v>137</v>
      </c>
      <c r="I15" s="8"/>
      <c r="J15" s="15">
        <v>137</v>
      </c>
    </row>
    <row r="16" spans="1:10" ht="23.25" customHeight="1" x14ac:dyDescent="0.25">
      <c r="B16" s="22"/>
      <c r="C16" s="22" t="s">
        <v>19</v>
      </c>
      <c r="D16" s="22"/>
      <c r="E16" s="24">
        <f>SUM(E12:E15)</f>
        <v>5411</v>
      </c>
      <c r="F16" s="24"/>
      <c r="G16" s="24">
        <f t="shared" ref="G16:J16" si="1">SUM(G12:G15)</f>
        <v>3616</v>
      </c>
      <c r="H16" s="25">
        <f t="shared" si="1"/>
        <v>1749</v>
      </c>
      <c r="I16" s="8"/>
      <c r="J16" s="24">
        <f t="shared" si="1"/>
        <v>1795</v>
      </c>
    </row>
    <row r="17" spans="2:10" ht="23.25" customHeight="1" x14ac:dyDescent="0.25">
      <c r="B17" s="15">
        <v>11</v>
      </c>
      <c r="C17" s="16" t="s">
        <v>20</v>
      </c>
      <c r="D17" s="16"/>
      <c r="E17" s="17">
        <f t="shared" si="0"/>
        <v>5724</v>
      </c>
      <c r="F17" s="17"/>
      <c r="G17" s="20">
        <v>3636</v>
      </c>
      <c r="H17" s="26">
        <v>3449.9499999999994</v>
      </c>
      <c r="I17" s="8"/>
      <c r="J17" s="15">
        <v>2088</v>
      </c>
    </row>
    <row r="18" spans="2:10" ht="23.25" customHeight="1" x14ac:dyDescent="0.25">
      <c r="B18" s="15">
        <v>12</v>
      </c>
      <c r="C18" s="16" t="s">
        <v>21</v>
      </c>
      <c r="D18" s="16"/>
      <c r="E18" s="17">
        <f t="shared" si="0"/>
        <v>6521</v>
      </c>
      <c r="F18" s="17"/>
      <c r="G18" s="29">
        <v>4560</v>
      </c>
      <c r="H18" s="26">
        <v>3362.45</v>
      </c>
      <c r="I18" s="8"/>
      <c r="J18" s="15">
        <v>1961</v>
      </c>
    </row>
    <row r="19" spans="2:10" ht="23.25" customHeight="1" x14ac:dyDescent="0.25">
      <c r="B19" s="15">
        <v>13</v>
      </c>
      <c r="C19" s="16" t="s">
        <v>22</v>
      </c>
      <c r="D19" s="16"/>
      <c r="E19" s="17">
        <f t="shared" si="0"/>
        <v>15002</v>
      </c>
      <c r="F19" s="17"/>
      <c r="G19" s="29">
        <v>12553</v>
      </c>
      <c r="H19" s="26">
        <v>8425.2000000000007</v>
      </c>
      <c r="I19" s="8"/>
      <c r="J19" s="15">
        <v>2449</v>
      </c>
    </row>
    <row r="20" spans="2:10" ht="23.25" customHeight="1" x14ac:dyDescent="0.25">
      <c r="B20" s="15">
        <v>14</v>
      </c>
      <c r="C20" s="16" t="s">
        <v>23</v>
      </c>
      <c r="D20" s="16"/>
      <c r="E20" s="17">
        <f t="shared" si="0"/>
        <v>7501</v>
      </c>
      <c r="F20" s="17"/>
      <c r="G20" s="29">
        <v>5573</v>
      </c>
      <c r="H20" s="26">
        <v>1925.3500000000001</v>
      </c>
      <c r="I20" s="8"/>
      <c r="J20" s="15">
        <v>1928</v>
      </c>
    </row>
    <row r="21" spans="2:10" ht="23.25" customHeight="1" x14ac:dyDescent="0.25">
      <c r="B21" s="15">
        <v>15</v>
      </c>
      <c r="C21" s="16" t="s">
        <v>24</v>
      </c>
      <c r="D21" s="16"/>
      <c r="E21" s="17">
        <f t="shared" si="0"/>
        <v>11136</v>
      </c>
      <c r="F21" s="17"/>
      <c r="G21" s="29">
        <v>8020</v>
      </c>
      <c r="H21" s="26">
        <v>3059</v>
      </c>
      <c r="I21" s="8"/>
      <c r="J21" s="15">
        <v>3116</v>
      </c>
    </row>
    <row r="22" spans="2:10" ht="23.25" customHeight="1" x14ac:dyDescent="0.25">
      <c r="B22" s="15">
        <v>16</v>
      </c>
      <c r="C22" s="16" t="s">
        <v>25</v>
      </c>
      <c r="D22" s="16"/>
      <c r="E22" s="17">
        <f t="shared" si="0"/>
        <v>7135</v>
      </c>
      <c r="F22" s="17"/>
      <c r="G22" s="29">
        <v>4898</v>
      </c>
      <c r="H22" s="26">
        <v>4845.75</v>
      </c>
      <c r="I22" s="8"/>
      <c r="J22" s="15">
        <v>2237</v>
      </c>
    </row>
    <row r="23" spans="2:10" ht="23.25" customHeight="1" x14ac:dyDescent="0.25">
      <c r="B23" s="15">
        <v>17</v>
      </c>
      <c r="C23" s="16" t="s">
        <v>26</v>
      </c>
      <c r="D23" s="16"/>
      <c r="E23" s="17">
        <f t="shared" si="0"/>
        <v>6624</v>
      </c>
      <c r="F23" s="17"/>
      <c r="G23" s="29">
        <v>4517</v>
      </c>
      <c r="H23" s="26">
        <v>7842.4500000000007</v>
      </c>
      <c r="I23" s="8"/>
      <c r="J23" s="15">
        <v>2107</v>
      </c>
    </row>
    <row r="24" spans="2:10" ht="23.25" customHeight="1" x14ac:dyDescent="0.25">
      <c r="B24" s="15">
        <v>18</v>
      </c>
      <c r="C24" s="16" t="s">
        <v>27</v>
      </c>
      <c r="D24" s="16"/>
      <c r="E24" s="17">
        <f t="shared" si="0"/>
        <v>11308</v>
      </c>
      <c r="F24" s="17"/>
      <c r="G24" s="28">
        <v>8217</v>
      </c>
      <c r="H24" s="26">
        <v>8662.15</v>
      </c>
      <c r="I24" s="8"/>
      <c r="J24" s="15">
        <v>3091</v>
      </c>
    </row>
    <row r="25" spans="2:10" ht="23.25" customHeight="1" x14ac:dyDescent="0.25">
      <c r="B25" s="22"/>
      <c r="C25" s="22" t="s">
        <v>28</v>
      </c>
      <c r="D25" s="22"/>
      <c r="E25" s="24">
        <f>SUM(E17:E24)</f>
        <v>70951</v>
      </c>
      <c r="F25" s="24"/>
      <c r="G25" s="24">
        <f t="shared" ref="G25:J25" si="2">SUM(G17:G24)</f>
        <v>51974</v>
      </c>
      <c r="H25" s="25">
        <f t="shared" si="2"/>
        <v>41572.300000000003</v>
      </c>
      <c r="I25" s="8"/>
      <c r="J25" s="24">
        <f t="shared" si="2"/>
        <v>18977</v>
      </c>
    </row>
    <row r="26" spans="2:10" ht="23.25" customHeight="1" x14ac:dyDescent="0.25">
      <c r="B26" s="15">
        <v>19</v>
      </c>
      <c r="C26" s="16" t="s">
        <v>29</v>
      </c>
      <c r="D26" s="16"/>
      <c r="E26" s="17">
        <f t="shared" si="0"/>
        <v>353</v>
      </c>
      <c r="F26" s="17"/>
      <c r="G26" s="20">
        <v>353</v>
      </c>
      <c r="H26" s="26">
        <v>1</v>
      </c>
      <c r="I26" s="8"/>
      <c r="J26" s="15">
        <v>0</v>
      </c>
    </row>
    <row r="27" spans="2:10" ht="23.25" customHeight="1" x14ac:dyDescent="0.25">
      <c r="B27" s="15">
        <v>20</v>
      </c>
      <c r="C27" s="16" t="s">
        <v>30</v>
      </c>
      <c r="D27" s="16"/>
      <c r="E27" s="17">
        <f t="shared" si="0"/>
        <v>2497</v>
      </c>
      <c r="F27" s="17"/>
      <c r="G27" s="29">
        <v>2356</v>
      </c>
      <c r="H27" s="26">
        <v>140</v>
      </c>
      <c r="I27" s="8"/>
      <c r="J27" s="15">
        <v>141</v>
      </c>
    </row>
    <row r="28" spans="2:10" ht="23.25" customHeight="1" x14ac:dyDescent="0.25">
      <c r="B28" s="15">
        <v>21</v>
      </c>
      <c r="C28" s="16" t="s">
        <v>31</v>
      </c>
      <c r="D28" s="16"/>
      <c r="E28" s="17">
        <f t="shared" si="0"/>
        <v>723</v>
      </c>
      <c r="F28" s="17"/>
      <c r="G28" s="29">
        <v>559</v>
      </c>
      <c r="H28" s="26">
        <v>164</v>
      </c>
      <c r="I28" s="8"/>
      <c r="J28" s="15">
        <v>164</v>
      </c>
    </row>
    <row r="29" spans="2:10" ht="23.25" customHeight="1" x14ac:dyDescent="0.25">
      <c r="B29" s="15">
        <v>22</v>
      </c>
      <c r="C29" s="16" t="s">
        <v>32</v>
      </c>
      <c r="D29" s="16"/>
      <c r="E29" s="17">
        <f t="shared" si="0"/>
        <v>763</v>
      </c>
      <c r="F29" s="17"/>
      <c r="G29" s="29">
        <v>326</v>
      </c>
      <c r="H29" s="26">
        <v>435</v>
      </c>
      <c r="I29" s="8"/>
      <c r="J29" s="15">
        <v>437</v>
      </c>
    </row>
    <row r="30" spans="2:10" ht="23.25" customHeight="1" x14ac:dyDescent="0.25">
      <c r="B30" s="15">
        <v>23</v>
      </c>
      <c r="C30" s="16" t="s">
        <v>33</v>
      </c>
      <c r="D30" s="16"/>
      <c r="E30" s="17">
        <f t="shared" si="0"/>
        <v>1137</v>
      </c>
      <c r="F30" s="17"/>
      <c r="G30" s="29">
        <v>848</v>
      </c>
      <c r="H30" s="26">
        <v>289</v>
      </c>
      <c r="I30" s="8"/>
      <c r="J30" s="15">
        <v>289</v>
      </c>
    </row>
    <row r="31" spans="2:10" ht="23.25" customHeight="1" x14ac:dyDescent="0.25">
      <c r="B31" s="15">
        <v>24</v>
      </c>
      <c r="C31" s="16" t="s">
        <v>34</v>
      </c>
      <c r="D31" s="16"/>
      <c r="E31" s="17">
        <f t="shared" si="0"/>
        <v>1340</v>
      </c>
      <c r="F31" s="17"/>
      <c r="G31" s="29">
        <v>1109</v>
      </c>
      <c r="H31" s="26">
        <v>242</v>
      </c>
      <c r="I31" s="8"/>
      <c r="J31" s="15">
        <v>231</v>
      </c>
    </row>
    <row r="32" spans="2:10" ht="23.25" customHeight="1" x14ac:dyDescent="0.25">
      <c r="B32" s="15">
        <v>25</v>
      </c>
      <c r="C32" s="16" t="s">
        <v>35</v>
      </c>
      <c r="D32" s="16"/>
      <c r="E32" s="17">
        <f t="shared" si="0"/>
        <v>3903</v>
      </c>
      <c r="F32" s="17"/>
      <c r="G32" s="28">
        <v>3604</v>
      </c>
      <c r="H32" s="30">
        <v>299</v>
      </c>
      <c r="I32" s="8"/>
      <c r="J32" s="15">
        <v>299</v>
      </c>
    </row>
    <row r="33" spans="2:10" ht="23.25" customHeight="1" x14ac:dyDescent="0.25">
      <c r="B33" s="22"/>
      <c r="C33" s="23" t="s">
        <v>36</v>
      </c>
      <c r="D33" s="23"/>
      <c r="E33" s="24">
        <f>SUM(E26:E32)</f>
        <v>10716</v>
      </c>
      <c r="F33" s="24"/>
      <c r="G33" s="24">
        <f t="shared" ref="G33:J33" si="3">SUM(G26:G32)</f>
        <v>9155</v>
      </c>
      <c r="H33" s="25">
        <f t="shared" si="3"/>
        <v>1570</v>
      </c>
      <c r="I33" s="8"/>
      <c r="J33" s="24">
        <f t="shared" si="3"/>
        <v>1561</v>
      </c>
    </row>
    <row r="34" spans="2:10" ht="23.25" customHeight="1" x14ac:dyDescent="0.25">
      <c r="B34" s="15">
        <v>26</v>
      </c>
      <c r="C34" s="16" t="s">
        <v>37</v>
      </c>
      <c r="D34" s="16"/>
      <c r="E34" s="17">
        <f t="shared" si="0"/>
        <v>1537</v>
      </c>
      <c r="F34" s="17"/>
      <c r="G34" s="20">
        <v>1030</v>
      </c>
      <c r="H34" s="26">
        <v>500</v>
      </c>
      <c r="I34" s="8"/>
      <c r="J34" s="15">
        <v>507</v>
      </c>
    </row>
    <row r="35" spans="2:10" ht="23.25" customHeight="1" x14ac:dyDescent="0.25">
      <c r="B35" s="15">
        <v>27</v>
      </c>
      <c r="C35" s="16" t="s">
        <v>38</v>
      </c>
      <c r="D35" s="16"/>
      <c r="E35" s="17">
        <f t="shared" si="0"/>
        <v>1394</v>
      </c>
      <c r="F35" s="17"/>
      <c r="G35" s="29">
        <v>887</v>
      </c>
      <c r="H35" s="26">
        <v>473</v>
      </c>
      <c r="I35" s="8"/>
      <c r="J35" s="15">
        <v>507</v>
      </c>
    </row>
    <row r="36" spans="2:10" ht="23.25" customHeight="1" x14ac:dyDescent="0.25">
      <c r="B36" s="15">
        <v>28</v>
      </c>
      <c r="C36" s="16" t="s">
        <v>39</v>
      </c>
      <c r="D36" s="16"/>
      <c r="E36" s="17">
        <f t="shared" si="0"/>
        <v>552</v>
      </c>
      <c r="F36" s="17"/>
      <c r="G36" s="29">
        <v>509</v>
      </c>
      <c r="H36" s="26">
        <v>40</v>
      </c>
      <c r="I36" s="8"/>
      <c r="J36" s="15">
        <v>43</v>
      </c>
    </row>
    <row r="37" spans="2:10" ht="23.25" customHeight="1" x14ac:dyDescent="0.25">
      <c r="B37" s="15">
        <v>29</v>
      </c>
      <c r="C37" s="16" t="s">
        <v>40</v>
      </c>
      <c r="D37" s="16"/>
      <c r="E37" s="17">
        <f t="shared" si="0"/>
        <v>1204</v>
      </c>
      <c r="F37" s="17"/>
      <c r="G37" s="28">
        <v>692</v>
      </c>
      <c r="H37" s="26">
        <v>512</v>
      </c>
      <c r="I37" s="8"/>
      <c r="J37" s="15">
        <v>512</v>
      </c>
    </row>
    <row r="38" spans="2:10" ht="23.25" customHeight="1" x14ac:dyDescent="0.25">
      <c r="B38" s="22"/>
      <c r="C38" s="23" t="s">
        <v>41</v>
      </c>
      <c r="D38" s="23"/>
      <c r="E38" s="24">
        <f>SUM(E34:E37)</f>
        <v>4687</v>
      </c>
      <c r="F38" s="24"/>
      <c r="G38" s="24">
        <f t="shared" ref="G38:J38" si="4">SUM(G34:G37)</f>
        <v>3118</v>
      </c>
      <c r="H38" s="25">
        <f t="shared" si="4"/>
        <v>1525</v>
      </c>
      <c r="I38" s="8"/>
      <c r="J38" s="24">
        <f t="shared" si="4"/>
        <v>1569</v>
      </c>
    </row>
    <row r="39" spans="2:10" ht="23.25" customHeight="1" x14ac:dyDescent="0.25">
      <c r="B39" s="15">
        <v>30</v>
      </c>
      <c r="C39" s="16" t="s">
        <v>42</v>
      </c>
      <c r="D39" s="16"/>
      <c r="E39" s="17">
        <f t="shared" si="0"/>
        <v>4896</v>
      </c>
      <c r="F39" s="17"/>
      <c r="G39" s="20">
        <v>4586</v>
      </c>
      <c r="H39" s="26">
        <v>310</v>
      </c>
      <c r="I39" s="8"/>
      <c r="J39" s="15">
        <v>310</v>
      </c>
    </row>
    <row r="40" spans="2:10" ht="23.25" customHeight="1" x14ac:dyDescent="0.25">
      <c r="B40" s="15">
        <v>31</v>
      </c>
      <c r="C40" s="16" t="s">
        <v>43</v>
      </c>
      <c r="D40" s="16"/>
      <c r="E40" s="17">
        <f t="shared" si="0"/>
        <v>4209</v>
      </c>
      <c r="F40" s="17"/>
      <c r="G40" s="29">
        <v>3577</v>
      </c>
      <c r="H40" s="26">
        <v>632</v>
      </c>
      <c r="I40" s="8"/>
      <c r="J40" s="15">
        <v>632</v>
      </c>
    </row>
    <row r="41" spans="2:10" ht="23.25" customHeight="1" x14ac:dyDescent="0.25">
      <c r="B41" s="15">
        <v>32</v>
      </c>
      <c r="C41" s="16" t="s">
        <v>44</v>
      </c>
      <c r="D41" s="16"/>
      <c r="E41" s="17">
        <f t="shared" si="0"/>
        <v>3618</v>
      </c>
      <c r="F41" s="17"/>
      <c r="G41" s="29">
        <v>3016</v>
      </c>
      <c r="H41" s="26">
        <v>602</v>
      </c>
      <c r="I41" s="8"/>
      <c r="J41" s="15">
        <v>602</v>
      </c>
    </row>
    <row r="42" spans="2:10" ht="23.25" customHeight="1" x14ac:dyDescent="0.25">
      <c r="B42" s="15">
        <v>33</v>
      </c>
      <c r="C42" s="16" t="s">
        <v>45</v>
      </c>
      <c r="D42" s="16"/>
      <c r="E42" s="17">
        <f t="shared" si="0"/>
        <v>1213</v>
      </c>
      <c r="F42" s="17"/>
      <c r="G42" s="29">
        <v>743</v>
      </c>
      <c r="H42" s="26">
        <v>470</v>
      </c>
      <c r="I42" s="8"/>
      <c r="J42" s="15">
        <v>470</v>
      </c>
    </row>
    <row r="43" spans="2:10" ht="23.25" customHeight="1" x14ac:dyDescent="0.25">
      <c r="B43" s="15">
        <v>34</v>
      </c>
      <c r="C43" s="16" t="s">
        <v>46</v>
      </c>
      <c r="D43" s="16"/>
      <c r="E43" s="17">
        <f t="shared" si="0"/>
        <v>2034</v>
      </c>
      <c r="F43" s="17"/>
      <c r="G43" s="29">
        <v>1922</v>
      </c>
      <c r="H43" s="26">
        <v>112</v>
      </c>
      <c r="I43" s="8"/>
      <c r="J43" s="15">
        <v>112</v>
      </c>
    </row>
    <row r="44" spans="2:10" ht="23.25" customHeight="1" x14ac:dyDescent="0.25">
      <c r="B44" s="15">
        <v>35</v>
      </c>
      <c r="C44" s="16" t="s">
        <v>47</v>
      </c>
      <c r="D44" s="16"/>
      <c r="E44" s="17">
        <f t="shared" si="0"/>
        <v>645</v>
      </c>
      <c r="F44" s="17"/>
      <c r="G44" s="29">
        <v>385</v>
      </c>
      <c r="H44" s="26">
        <v>260</v>
      </c>
      <c r="I44" s="8"/>
      <c r="J44" s="15">
        <v>260</v>
      </c>
    </row>
    <row r="45" spans="2:10" ht="23.25" customHeight="1" x14ac:dyDescent="0.25">
      <c r="B45" s="15">
        <v>36</v>
      </c>
      <c r="C45" s="16" t="s">
        <v>48</v>
      </c>
      <c r="D45" s="16"/>
      <c r="E45" s="17">
        <f t="shared" si="0"/>
        <v>514</v>
      </c>
      <c r="F45" s="17"/>
      <c r="G45" s="29">
        <v>414</v>
      </c>
      <c r="H45" s="26">
        <v>100</v>
      </c>
      <c r="I45" s="8"/>
      <c r="J45" s="15">
        <v>100</v>
      </c>
    </row>
    <row r="46" spans="2:10" ht="23.25" customHeight="1" x14ac:dyDescent="0.25">
      <c r="B46" s="15">
        <v>37</v>
      </c>
      <c r="C46" s="16" t="s">
        <v>49</v>
      </c>
      <c r="D46" s="16"/>
      <c r="E46" s="17">
        <f t="shared" si="0"/>
        <v>267</v>
      </c>
      <c r="F46" s="17"/>
      <c r="G46" s="29">
        <v>237</v>
      </c>
      <c r="H46" s="26">
        <v>30</v>
      </c>
      <c r="I46" s="8"/>
      <c r="J46" s="15">
        <v>30</v>
      </c>
    </row>
    <row r="47" spans="2:10" ht="23.25" customHeight="1" x14ac:dyDescent="0.25">
      <c r="B47" s="15">
        <v>38</v>
      </c>
      <c r="C47" s="16" t="s">
        <v>50</v>
      </c>
      <c r="D47" s="16"/>
      <c r="E47" s="17">
        <f t="shared" si="0"/>
        <v>2680</v>
      </c>
      <c r="F47" s="17"/>
      <c r="G47" s="29">
        <v>2610</v>
      </c>
      <c r="H47" s="26">
        <v>70</v>
      </c>
      <c r="I47" s="8"/>
      <c r="J47" s="15">
        <v>70</v>
      </c>
    </row>
    <row r="48" spans="2:10" ht="23.25" customHeight="1" x14ac:dyDescent="0.25">
      <c r="B48" s="15">
        <v>39</v>
      </c>
      <c r="C48" s="16" t="s">
        <v>51</v>
      </c>
      <c r="D48" s="16"/>
      <c r="E48" s="17">
        <f t="shared" si="0"/>
        <v>1318</v>
      </c>
      <c r="F48" s="17"/>
      <c r="G48" s="29">
        <v>1140</v>
      </c>
      <c r="H48" s="26">
        <v>178</v>
      </c>
      <c r="I48" s="8"/>
      <c r="J48" s="15">
        <v>178</v>
      </c>
    </row>
    <row r="49" spans="2:10" ht="23.25" customHeight="1" x14ac:dyDescent="0.25">
      <c r="B49" s="15">
        <v>40</v>
      </c>
      <c r="C49" s="16" t="s">
        <v>52</v>
      </c>
      <c r="D49" s="16"/>
      <c r="E49" s="17">
        <f t="shared" si="0"/>
        <v>1971</v>
      </c>
      <c r="F49" s="17"/>
      <c r="G49" s="29">
        <v>1703</v>
      </c>
      <c r="H49" s="26">
        <v>268</v>
      </c>
      <c r="I49" s="8"/>
      <c r="J49" s="15">
        <v>268</v>
      </c>
    </row>
    <row r="50" spans="2:10" ht="23.25" customHeight="1" x14ac:dyDescent="0.25">
      <c r="B50" s="15">
        <v>41</v>
      </c>
      <c r="C50" s="16" t="s">
        <v>53</v>
      </c>
      <c r="D50" s="16"/>
      <c r="E50" s="17">
        <f t="shared" si="0"/>
        <v>1236</v>
      </c>
      <c r="F50" s="17"/>
      <c r="G50" s="28">
        <v>1236</v>
      </c>
      <c r="H50" s="30">
        <v>1</v>
      </c>
      <c r="I50" s="8"/>
      <c r="J50" s="15">
        <v>0</v>
      </c>
    </row>
    <row r="51" spans="2:10" ht="23.25" customHeight="1" x14ac:dyDescent="0.25">
      <c r="B51" s="22"/>
      <c r="C51" s="22" t="s">
        <v>54</v>
      </c>
      <c r="D51" s="22"/>
      <c r="E51" s="24">
        <f>SUM(E39:E50)</f>
        <v>24601</v>
      </c>
      <c r="F51" s="24"/>
      <c r="G51" s="24">
        <f t="shared" ref="G51:J51" si="5">SUM(G39:G50)</f>
        <v>21569</v>
      </c>
      <c r="H51" s="25">
        <f t="shared" si="5"/>
        <v>3033</v>
      </c>
      <c r="I51" s="8"/>
      <c r="J51" s="24">
        <f t="shared" si="5"/>
        <v>3032</v>
      </c>
    </row>
    <row r="52" spans="2:10" ht="23.25" customHeight="1" x14ac:dyDescent="0.25">
      <c r="B52" s="15">
        <v>42</v>
      </c>
      <c r="C52" s="16" t="s">
        <v>55</v>
      </c>
      <c r="D52" s="16"/>
      <c r="E52" s="17">
        <f t="shared" si="0"/>
        <v>262</v>
      </c>
      <c r="F52" s="17"/>
      <c r="G52" s="20">
        <v>154</v>
      </c>
      <c r="H52" s="26">
        <v>107</v>
      </c>
      <c r="I52" s="8"/>
      <c r="J52" s="15">
        <v>108</v>
      </c>
    </row>
    <row r="53" spans="2:10" ht="23.25" customHeight="1" x14ac:dyDescent="0.25">
      <c r="B53" s="15">
        <v>43</v>
      </c>
      <c r="C53" s="16" t="s">
        <v>56</v>
      </c>
      <c r="D53" s="16"/>
      <c r="E53" s="17">
        <f t="shared" si="0"/>
        <v>105</v>
      </c>
      <c r="F53" s="17"/>
      <c r="G53" s="29">
        <v>15</v>
      </c>
      <c r="H53" s="26">
        <v>90</v>
      </c>
      <c r="I53" s="8"/>
      <c r="J53" s="15">
        <v>90</v>
      </c>
    </row>
    <row r="54" spans="2:10" ht="23.25" customHeight="1" x14ac:dyDescent="0.25">
      <c r="B54" s="15">
        <v>44</v>
      </c>
      <c r="C54" s="16" t="s">
        <v>57</v>
      </c>
      <c r="D54" s="16"/>
      <c r="E54" s="17">
        <f t="shared" si="0"/>
        <v>49</v>
      </c>
      <c r="F54" s="17"/>
      <c r="G54" s="29">
        <v>0</v>
      </c>
      <c r="H54" s="26">
        <v>49</v>
      </c>
      <c r="I54" s="8"/>
      <c r="J54" s="15">
        <v>49</v>
      </c>
    </row>
    <row r="55" spans="2:10" ht="23.25" customHeight="1" x14ac:dyDescent="0.25">
      <c r="B55" s="15">
        <v>45</v>
      </c>
      <c r="C55" s="16" t="s">
        <v>58</v>
      </c>
      <c r="D55" s="16"/>
      <c r="E55" s="17">
        <f t="shared" si="0"/>
        <v>183</v>
      </c>
      <c r="F55" s="17"/>
      <c r="G55" s="28">
        <v>160</v>
      </c>
      <c r="H55" s="26">
        <v>23</v>
      </c>
      <c r="I55" s="8"/>
      <c r="J55" s="15">
        <v>23</v>
      </c>
    </row>
    <row r="56" spans="2:10" ht="23.25" customHeight="1" x14ac:dyDescent="0.25">
      <c r="B56" s="22"/>
      <c r="C56" s="22" t="s">
        <v>59</v>
      </c>
      <c r="D56" s="22"/>
      <c r="E56" s="24">
        <f>SUM(E52:E55)</f>
        <v>599</v>
      </c>
      <c r="F56" s="24"/>
      <c r="G56" s="24">
        <f t="shared" ref="G56:J56" si="6">SUM(G52:G55)</f>
        <v>329</v>
      </c>
      <c r="H56" s="25">
        <f t="shared" si="6"/>
        <v>269</v>
      </c>
      <c r="I56" s="8"/>
      <c r="J56" s="24">
        <f t="shared" si="6"/>
        <v>270</v>
      </c>
    </row>
    <row r="57" spans="2:10" ht="23.25" customHeight="1" x14ac:dyDescent="0.25">
      <c r="B57" s="15">
        <v>46</v>
      </c>
      <c r="C57" s="16" t="s">
        <v>60</v>
      </c>
      <c r="D57" s="16"/>
      <c r="E57" s="17">
        <f t="shared" si="0"/>
        <v>836</v>
      </c>
      <c r="F57" s="17"/>
      <c r="G57" s="20">
        <v>654</v>
      </c>
      <c r="H57" s="26">
        <v>182</v>
      </c>
      <c r="I57" s="8"/>
      <c r="J57" s="15">
        <v>182</v>
      </c>
    </row>
    <row r="58" spans="2:10" ht="23.25" customHeight="1" x14ac:dyDescent="0.25">
      <c r="B58" s="15">
        <v>47</v>
      </c>
      <c r="C58" s="16" t="s">
        <v>61</v>
      </c>
      <c r="D58" s="16"/>
      <c r="E58" s="17">
        <f t="shared" si="0"/>
        <v>367</v>
      </c>
      <c r="F58" s="17"/>
      <c r="G58" s="29">
        <v>200</v>
      </c>
      <c r="H58" s="26">
        <v>167</v>
      </c>
      <c r="I58" s="8"/>
      <c r="J58" s="15">
        <v>167</v>
      </c>
    </row>
    <row r="59" spans="2:10" ht="23.25" customHeight="1" x14ac:dyDescent="0.25">
      <c r="B59" s="15">
        <v>48</v>
      </c>
      <c r="C59" s="16" t="s">
        <v>62</v>
      </c>
      <c r="D59" s="16"/>
      <c r="E59" s="17">
        <f t="shared" si="0"/>
        <v>3735</v>
      </c>
      <c r="F59" s="17"/>
      <c r="G59" s="29">
        <v>2370</v>
      </c>
      <c r="H59" s="26">
        <v>1624</v>
      </c>
      <c r="I59" s="8"/>
      <c r="J59" s="15">
        <v>1365</v>
      </c>
    </row>
    <row r="60" spans="2:10" ht="23.25" customHeight="1" x14ac:dyDescent="0.25">
      <c r="B60" s="15">
        <v>49</v>
      </c>
      <c r="C60" s="16" t="s">
        <v>63</v>
      </c>
      <c r="D60" s="16"/>
      <c r="E60" s="17">
        <f t="shared" si="0"/>
        <v>1473</v>
      </c>
      <c r="F60" s="17"/>
      <c r="G60" s="29">
        <v>1196</v>
      </c>
      <c r="H60" s="26">
        <v>277</v>
      </c>
      <c r="I60" s="8"/>
      <c r="J60" s="15">
        <v>277</v>
      </c>
    </row>
    <row r="61" spans="2:10" ht="23.25" customHeight="1" x14ac:dyDescent="0.25">
      <c r="B61" s="15">
        <v>50</v>
      </c>
      <c r="C61" s="16" t="s">
        <v>64</v>
      </c>
      <c r="D61" s="16"/>
      <c r="E61" s="17">
        <f t="shared" si="0"/>
        <v>2511</v>
      </c>
      <c r="F61" s="17"/>
      <c r="G61" s="29">
        <v>2083</v>
      </c>
      <c r="H61" s="26">
        <v>428</v>
      </c>
      <c r="I61" s="8"/>
      <c r="J61" s="15">
        <v>428</v>
      </c>
    </row>
    <row r="62" spans="2:10" ht="23.25" customHeight="1" x14ac:dyDescent="0.25">
      <c r="B62" s="15">
        <v>51</v>
      </c>
      <c r="C62" s="16" t="s">
        <v>65</v>
      </c>
      <c r="D62" s="16"/>
      <c r="E62" s="17">
        <f t="shared" si="0"/>
        <v>4320</v>
      </c>
      <c r="F62" s="17"/>
      <c r="G62" s="29">
        <v>4200</v>
      </c>
      <c r="H62" s="26">
        <v>120</v>
      </c>
      <c r="I62" s="8"/>
      <c r="J62" s="15">
        <v>120</v>
      </c>
    </row>
    <row r="63" spans="2:10" ht="23.25" customHeight="1" x14ac:dyDescent="0.25">
      <c r="B63" s="15">
        <v>52</v>
      </c>
      <c r="C63" s="16" t="s">
        <v>66</v>
      </c>
      <c r="D63" s="16"/>
      <c r="E63" s="17">
        <f t="shared" si="0"/>
        <v>2701</v>
      </c>
      <c r="F63" s="17"/>
      <c r="G63" s="29">
        <v>2257</v>
      </c>
      <c r="H63" s="26">
        <v>444</v>
      </c>
      <c r="I63" s="8"/>
      <c r="J63" s="15">
        <v>444</v>
      </c>
    </row>
    <row r="64" spans="2:10" ht="23.25" customHeight="1" x14ac:dyDescent="0.25">
      <c r="B64" s="15">
        <v>53</v>
      </c>
      <c r="C64" s="16" t="s">
        <v>67</v>
      </c>
      <c r="D64" s="16"/>
      <c r="E64" s="17">
        <f t="shared" si="0"/>
        <v>348</v>
      </c>
      <c r="F64" s="17"/>
      <c r="G64" s="29">
        <v>199</v>
      </c>
      <c r="H64" s="26">
        <v>149</v>
      </c>
      <c r="I64" s="8"/>
      <c r="J64" s="15">
        <v>149</v>
      </c>
    </row>
    <row r="65" spans="1:10" ht="23.25" customHeight="1" x14ac:dyDescent="0.25">
      <c r="B65" s="15">
        <v>54</v>
      </c>
      <c r="C65" s="16" t="s">
        <v>68</v>
      </c>
      <c r="D65" s="16"/>
      <c r="E65" s="17">
        <f t="shared" si="0"/>
        <v>50</v>
      </c>
      <c r="F65" s="17"/>
      <c r="G65" s="21">
        <v>0</v>
      </c>
      <c r="H65" s="26">
        <v>50</v>
      </c>
      <c r="I65" s="8"/>
      <c r="J65" s="15">
        <v>50</v>
      </c>
    </row>
    <row r="66" spans="1:10" ht="23.25" customHeight="1" x14ac:dyDescent="0.25">
      <c r="B66" s="22"/>
      <c r="C66" s="22" t="s">
        <v>69</v>
      </c>
      <c r="D66" s="22"/>
      <c r="E66" s="24">
        <f>SUM(E57:E65)</f>
        <v>16341</v>
      </c>
      <c r="F66" s="24"/>
      <c r="G66" s="24">
        <f t="shared" ref="G66:J66" si="7">SUM(G57:G65)</f>
        <v>13159</v>
      </c>
      <c r="H66" s="25">
        <f t="shared" si="7"/>
        <v>3441</v>
      </c>
      <c r="I66" s="8"/>
      <c r="J66" s="24">
        <f t="shared" si="7"/>
        <v>3182</v>
      </c>
    </row>
    <row r="67" spans="1:10" ht="23.25" customHeight="1" x14ac:dyDescent="0.25">
      <c r="B67" s="15">
        <v>55</v>
      </c>
      <c r="C67" s="16" t="s">
        <v>70</v>
      </c>
      <c r="D67" s="16"/>
      <c r="E67" s="17">
        <f t="shared" si="0"/>
        <v>1000</v>
      </c>
      <c r="F67" s="17"/>
      <c r="G67" s="20">
        <v>606</v>
      </c>
      <c r="H67" s="26">
        <v>391</v>
      </c>
      <c r="I67" s="8"/>
      <c r="J67" s="15">
        <v>394</v>
      </c>
    </row>
    <row r="68" spans="1:10" ht="23.25" customHeight="1" x14ac:dyDescent="0.25">
      <c r="B68" s="15">
        <v>56</v>
      </c>
      <c r="C68" s="16" t="s">
        <v>71</v>
      </c>
      <c r="D68" s="16"/>
      <c r="E68" s="17">
        <f t="shared" si="0"/>
        <v>1390</v>
      </c>
      <c r="F68" s="17"/>
      <c r="G68" s="29">
        <v>598</v>
      </c>
      <c r="H68" s="26">
        <v>792</v>
      </c>
      <c r="I68" s="8"/>
      <c r="J68" s="15">
        <v>792</v>
      </c>
    </row>
    <row r="69" spans="1:10" ht="23.25" customHeight="1" x14ac:dyDescent="0.25">
      <c r="B69" s="15">
        <v>57</v>
      </c>
      <c r="C69" s="16" t="s">
        <v>72</v>
      </c>
      <c r="D69" s="16"/>
      <c r="E69" s="17">
        <f t="shared" si="0"/>
        <v>797</v>
      </c>
      <c r="F69" s="17"/>
      <c r="G69" s="28">
        <v>560</v>
      </c>
      <c r="H69" s="26">
        <v>237</v>
      </c>
      <c r="I69" s="8"/>
      <c r="J69" s="15">
        <v>237</v>
      </c>
    </row>
    <row r="70" spans="1:10" ht="23.25" customHeight="1" x14ac:dyDescent="0.25">
      <c r="B70" s="22"/>
      <c r="C70" s="22" t="s">
        <v>73</v>
      </c>
      <c r="D70" s="22"/>
      <c r="E70" s="24">
        <f>SUM(E67:E69)</f>
        <v>3187</v>
      </c>
      <c r="F70" s="24"/>
      <c r="G70" s="24">
        <f t="shared" ref="G70:J70" si="8">SUM(G67:G69)</f>
        <v>1764</v>
      </c>
      <c r="H70" s="25">
        <f t="shared" si="8"/>
        <v>1420</v>
      </c>
      <c r="I70" s="8"/>
      <c r="J70" s="24">
        <f t="shared" si="8"/>
        <v>1423</v>
      </c>
    </row>
    <row r="71" spans="1:10" ht="23.25" customHeight="1" x14ac:dyDescent="0.25">
      <c r="B71" s="15">
        <v>58</v>
      </c>
      <c r="C71" s="16" t="s">
        <v>74</v>
      </c>
      <c r="D71" s="16"/>
      <c r="E71" s="17">
        <f t="shared" si="0"/>
        <v>409</v>
      </c>
      <c r="F71" s="17"/>
      <c r="G71" s="20">
        <v>192</v>
      </c>
      <c r="H71" s="26">
        <v>508.62</v>
      </c>
      <c r="I71" s="8"/>
      <c r="J71" s="15">
        <v>217</v>
      </c>
    </row>
    <row r="72" spans="1:10" ht="23.25" customHeight="1" x14ac:dyDescent="0.25">
      <c r="B72" s="15">
        <v>59</v>
      </c>
      <c r="C72" s="16" t="s">
        <v>75</v>
      </c>
      <c r="D72" s="16"/>
      <c r="E72" s="17">
        <f t="shared" si="0"/>
        <v>3411</v>
      </c>
      <c r="F72" s="17"/>
      <c r="G72" s="29">
        <v>363</v>
      </c>
      <c r="H72" s="26">
        <v>5699.75</v>
      </c>
      <c r="I72" s="8"/>
      <c r="J72" s="15">
        <v>3048</v>
      </c>
    </row>
    <row r="73" spans="1:10" ht="23.25" customHeight="1" x14ac:dyDescent="0.25">
      <c r="B73" s="15">
        <v>60</v>
      </c>
      <c r="C73" s="16" t="s">
        <v>76</v>
      </c>
      <c r="D73" s="16"/>
      <c r="E73" s="17">
        <f t="shared" ref="E73:E80" si="9">G73+J73</f>
        <v>1490</v>
      </c>
      <c r="F73" s="17"/>
      <c r="G73" s="29">
        <v>60</v>
      </c>
      <c r="H73" s="26">
        <v>3196.9</v>
      </c>
      <c r="I73" s="8"/>
      <c r="J73" s="15">
        <v>1430</v>
      </c>
    </row>
    <row r="74" spans="1:10" ht="23.25" customHeight="1" x14ac:dyDescent="0.25">
      <c r="B74" s="15">
        <v>61</v>
      </c>
      <c r="C74" s="16" t="s">
        <v>77</v>
      </c>
      <c r="D74" s="16"/>
      <c r="E74" s="17">
        <f t="shared" si="9"/>
        <v>2873</v>
      </c>
      <c r="F74" s="17"/>
      <c r="G74" s="29">
        <v>680</v>
      </c>
      <c r="H74" s="26">
        <v>4052.3</v>
      </c>
      <c r="I74" s="8"/>
      <c r="J74" s="15">
        <v>2193</v>
      </c>
    </row>
    <row r="75" spans="1:10" ht="23.25" customHeight="1" x14ac:dyDescent="0.25">
      <c r="B75" s="15">
        <v>62</v>
      </c>
      <c r="C75" s="16" t="s">
        <v>78</v>
      </c>
      <c r="D75" s="16"/>
      <c r="E75" s="17">
        <f t="shared" si="9"/>
        <v>4737</v>
      </c>
      <c r="F75" s="17"/>
      <c r="G75" s="29">
        <v>612</v>
      </c>
      <c r="H75" s="26">
        <v>8946.7000000000007</v>
      </c>
      <c r="I75" s="8"/>
      <c r="J75" s="15">
        <v>4125</v>
      </c>
    </row>
    <row r="76" spans="1:10" ht="23.25" customHeight="1" x14ac:dyDescent="0.25">
      <c r="B76" s="15">
        <v>63</v>
      </c>
      <c r="C76" s="16" t="s">
        <v>79</v>
      </c>
      <c r="D76" s="16"/>
      <c r="E76" s="17">
        <f t="shared" si="9"/>
        <v>12095</v>
      </c>
      <c r="F76" s="17"/>
      <c r="G76" s="28">
        <v>1663</v>
      </c>
      <c r="H76" s="26">
        <v>19325.949999999997</v>
      </c>
      <c r="I76" s="8"/>
      <c r="J76" s="15">
        <v>10432</v>
      </c>
    </row>
    <row r="77" spans="1:10" ht="23.25" customHeight="1" x14ac:dyDescent="0.25">
      <c r="A77" s="31"/>
      <c r="B77" s="22"/>
      <c r="C77" s="22" t="s">
        <v>80</v>
      </c>
      <c r="D77" s="22"/>
      <c r="E77" s="24">
        <f>SUM(E71:E76)</f>
        <v>25015</v>
      </c>
      <c r="F77" s="24"/>
      <c r="G77" s="24">
        <f t="shared" ref="G77:J77" si="10">SUM(G71:G76)</f>
        <v>3570</v>
      </c>
      <c r="H77" s="25">
        <f t="shared" si="10"/>
        <v>41730.22</v>
      </c>
      <c r="I77" s="8"/>
      <c r="J77" s="24">
        <f t="shared" si="10"/>
        <v>21445</v>
      </c>
    </row>
    <row r="78" spans="1:10" ht="23.25" customHeight="1" x14ac:dyDescent="0.25">
      <c r="B78" s="15">
        <v>64</v>
      </c>
      <c r="C78" s="16" t="s">
        <v>81</v>
      </c>
      <c r="D78" s="16"/>
      <c r="E78" s="17">
        <f t="shared" si="9"/>
        <v>6730</v>
      </c>
      <c r="F78" s="17"/>
      <c r="G78" s="32">
        <v>4810</v>
      </c>
      <c r="H78" s="30">
        <v>2625</v>
      </c>
      <c r="I78" s="8"/>
      <c r="J78" s="15">
        <v>1920</v>
      </c>
    </row>
    <row r="79" spans="1:10" ht="23.25" customHeight="1" x14ac:dyDescent="0.25">
      <c r="B79" s="22"/>
      <c r="C79" s="22" t="s">
        <v>81</v>
      </c>
      <c r="D79" s="22"/>
      <c r="E79" s="24">
        <f>E78</f>
        <v>6730</v>
      </c>
      <c r="F79" s="24"/>
      <c r="G79" s="24">
        <f t="shared" ref="G79:J79" si="11">G78</f>
        <v>4810</v>
      </c>
      <c r="H79" s="25">
        <f t="shared" si="11"/>
        <v>2625</v>
      </c>
      <c r="I79" s="8"/>
      <c r="J79" s="24">
        <f t="shared" si="11"/>
        <v>1920</v>
      </c>
    </row>
    <row r="80" spans="1:10" ht="23.25" customHeight="1" x14ac:dyDescent="0.25">
      <c r="B80" s="16">
        <v>65</v>
      </c>
      <c r="C80" s="16" t="s">
        <v>82</v>
      </c>
      <c r="D80" s="16"/>
      <c r="E80" s="17">
        <f t="shared" si="9"/>
        <v>0</v>
      </c>
      <c r="F80" s="17"/>
      <c r="G80" s="32">
        <v>0</v>
      </c>
      <c r="H80" s="30">
        <v>1</v>
      </c>
      <c r="I80" s="8"/>
      <c r="J80" s="8">
        <v>0</v>
      </c>
    </row>
    <row r="81" spans="2:10" ht="23.25" customHeight="1" x14ac:dyDescent="0.25">
      <c r="B81" s="22"/>
      <c r="C81" s="22" t="s">
        <v>83</v>
      </c>
      <c r="D81" s="22"/>
      <c r="E81" s="24">
        <f>E80</f>
        <v>0</v>
      </c>
      <c r="F81" s="24"/>
      <c r="G81" s="24">
        <f t="shared" ref="G81:J81" si="12">G80</f>
        <v>0</v>
      </c>
      <c r="H81" s="25">
        <f t="shared" si="12"/>
        <v>1</v>
      </c>
      <c r="I81" s="8"/>
      <c r="J81" s="24">
        <f t="shared" si="12"/>
        <v>0</v>
      </c>
    </row>
    <row r="82" spans="2:10" ht="23.25" customHeight="1" x14ac:dyDescent="0.25">
      <c r="B82" s="33"/>
      <c r="C82" s="33" t="s">
        <v>84</v>
      </c>
      <c r="D82" s="33"/>
      <c r="E82" s="34">
        <f>E11+E16+E25+E33+E38+E51+E56+E66+E70+E77+E79+E81</f>
        <v>184579</v>
      </c>
      <c r="F82" s="34"/>
      <c r="G82" s="34">
        <f t="shared" ref="G82:J82" si="13">G11+G16+G25+G33+G38+G51+G56+G66+G70+G77+G79+G81</f>
        <v>126515</v>
      </c>
      <c r="H82" s="35">
        <f t="shared" si="13"/>
        <v>101815.52</v>
      </c>
      <c r="I82" s="8"/>
      <c r="J82" s="34">
        <f t="shared" si="13"/>
        <v>58064</v>
      </c>
    </row>
    <row r="84" spans="2:10" ht="24.75" customHeight="1" x14ac:dyDescent="0.25">
      <c r="G84" s="36"/>
      <c r="H84" s="37"/>
    </row>
    <row r="86" spans="2:10" x14ac:dyDescent="0.25">
      <c r="G86" s="37"/>
    </row>
  </sheetData>
  <mergeCells count="3">
    <mergeCell ref="B1:J1"/>
    <mergeCell ref="B2:B3"/>
    <mergeCell ref="C2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2015-12-25T10:25:33Z</dcterms:modified>
</cp:coreProperties>
</file>