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C82" i="1" l="1"/>
  <c r="AB82" i="1"/>
  <c r="AA82" i="1"/>
  <c r="Z82" i="1"/>
  <c r="Y82" i="1"/>
  <c r="X82" i="1"/>
  <c r="W82" i="1"/>
  <c r="T82" i="1"/>
  <c r="S82" i="1"/>
  <c r="R82" i="1"/>
  <c r="P82" i="1"/>
  <c r="O82" i="1"/>
  <c r="N82" i="1"/>
  <c r="K82" i="1"/>
  <c r="J82" i="1"/>
  <c r="I82" i="1"/>
  <c r="G82" i="1"/>
  <c r="F82" i="1"/>
  <c r="E82" i="1"/>
  <c r="Z81" i="1"/>
  <c r="V81" i="1"/>
  <c r="V82" i="1" s="1"/>
  <c r="Q81" i="1"/>
  <c r="Q82" i="1" s="1"/>
  <c r="M81" i="1"/>
  <c r="M82" i="1" s="1"/>
  <c r="H81" i="1"/>
  <c r="D81" i="1"/>
  <c r="AC80" i="1"/>
  <c r="AB80" i="1"/>
  <c r="AA80" i="1"/>
  <c r="Y80" i="1"/>
  <c r="X80" i="1"/>
  <c r="W80" i="1"/>
  <c r="T80" i="1"/>
  <c r="S80" i="1"/>
  <c r="R80" i="1"/>
  <c r="P80" i="1"/>
  <c r="O80" i="1"/>
  <c r="N80" i="1"/>
  <c r="K80" i="1"/>
  <c r="J80" i="1"/>
  <c r="I80" i="1"/>
  <c r="G80" i="1"/>
  <c r="F80" i="1"/>
  <c r="E80" i="1"/>
  <c r="D80" i="1" s="1"/>
  <c r="Z79" i="1"/>
  <c r="Z80" i="1" s="1"/>
  <c r="V79" i="1"/>
  <c r="V80" i="1" s="1"/>
  <c r="Q79" i="1"/>
  <c r="Q80" i="1" s="1"/>
  <c r="M79" i="1"/>
  <c r="M80" i="1" s="1"/>
  <c r="H79" i="1"/>
  <c r="D79" i="1"/>
  <c r="AC78" i="1"/>
  <c r="AB78" i="1"/>
  <c r="AA78" i="1"/>
  <c r="Y78" i="1"/>
  <c r="X78" i="1"/>
  <c r="W78" i="1"/>
  <c r="T78" i="1"/>
  <c r="S78" i="1"/>
  <c r="R78" i="1"/>
  <c r="P78" i="1"/>
  <c r="O78" i="1"/>
  <c r="N78" i="1"/>
  <c r="K78" i="1"/>
  <c r="J78" i="1"/>
  <c r="I78" i="1"/>
  <c r="G78" i="1"/>
  <c r="F78" i="1"/>
  <c r="E78" i="1"/>
  <c r="D78" i="1" s="1"/>
  <c r="Z77" i="1"/>
  <c r="V77" i="1"/>
  <c r="Q77" i="1"/>
  <c r="M77" i="1"/>
  <c r="H77" i="1"/>
  <c r="D77" i="1"/>
  <c r="Z76" i="1"/>
  <c r="V76" i="1"/>
  <c r="Q76" i="1"/>
  <c r="M76" i="1"/>
  <c r="H76" i="1"/>
  <c r="D76" i="1"/>
  <c r="Z75" i="1"/>
  <c r="V75" i="1"/>
  <c r="Q75" i="1"/>
  <c r="M75" i="1"/>
  <c r="H75" i="1"/>
  <c r="D75" i="1"/>
  <c r="Z74" i="1"/>
  <c r="V74" i="1"/>
  <c r="Q74" i="1"/>
  <c r="M74" i="1"/>
  <c r="H74" i="1"/>
  <c r="D74" i="1"/>
  <c r="Z73" i="1"/>
  <c r="V73" i="1"/>
  <c r="Q73" i="1"/>
  <c r="M73" i="1"/>
  <c r="H73" i="1"/>
  <c r="D73" i="1"/>
  <c r="Z72" i="1"/>
  <c r="V72" i="1"/>
  <c r="Q72" i="1"/>
  <c r="Q78" i="1" s="1"/>
  <c r="M72" i="1"/>
  <c r="H72" i="1"/>
  <c r="D72" i="1"/>
  <c r="AC71" i="1"/>
  <c r="AB71" i="1"/>
  <c r="AA71" i="1"/>
  <c r="Y71" i="1"/>
  <c r="X71" i="1"/>
  <c r="W71" i="1"/>
  <c r="T71" i="1"/>
  <c r="S71" i="1"/>
  <c r="R71" i="1"/>
  <c r="P71" i="1"/>
  <c r="O71" i="1"/>
  <c r="N71" i="1"/>
  <c r="K71" i="1"/>
  <c r="J71" i="1"/>
  <c r="I71" i="1"/>
  <c r="G71" i="1"/>
  <c r="F71" i="1"/>
  <c r="E71" i="1"/>
  <c r="Z70" i="1"/>
  <c r="V70" i="1"/>
  <c r="Q70" i="1"/>
  <c r="M70" i="1"/>
  <c r="H70" i="1"/>
  <c r="D70" i="1"/>
  <c r="Z69" i="1"/>
  <c r="V69" i="1"/>
  <c r="Q69" i="1"/>
  <c r="M69" i="1"/>
  <c r="H69" i="1"/>
  <c r="D69" i="1"/>
  <c r="Z68" i="1"/>
  <c r="V68" i="1"/>
  <c r="V71" i="1" s="1"/>
  <c r="Q68" i="1"/>
  <c r="Q71" i="1" s="1"/>
  <c r="M68" i="1"/>
  <c r="H68" i="1"/>
  <c r="D68" i="1"/>
  <c r="AC67" i="1"/>
  <c r="AB67" i="1"/>
  <c r="AA67" i="1"/>
  <c r="Y67" i="1"/>
  <c r="X67" i="1"/>
  <c r="W67" i="1"/>
  <c r="T67" i="1"/>
  <c r="S67" i="1"/>
  <c r="R67" i="1"/>
  <c r="P67" i="1"/>
  <c r="O67" i="1"/>
  <c r="N67" i="1"/>
  <c r="K67" i="1"/>
  <c r="J67" i="1"/>
  <c r="I67" i="1"/>
  <c r="G67" i="1"/>
  <c r="F67" i="1"/>
  <c r="E67" i="1"/>
  <c r="Z66" i="1"/>
  <c r="V66" i="1"/>
  <c r="Q66" i="1"/>
  <c r="M66" i="1"/>
  <c r="H66" i="1"/>
  <c r="D66" i="1"/>
  <c r="Z65" i="1"/>
  <c r="V65" i="1"/>
  <c r="Q65" i="1"/>
  <c r="M65" i="1"/>
  <c r="H65" i="1"/>
  <c r="D65" i="1"/>
  <c r="Z64" i="1"/>
  <c r="V64" i="1"/>
  <c r="Q64" i="1"/>
  <c r="M64" i="1"/>
  <c r="H64" i="1"/>
  <c r="D64" i="1"/>
  <c r="Z63" i="1"/>
  <c r="V63" i="1"/>
  <c r="Q63" i="1"/>
  <c r="M63" i="1"/>
  <c r="H63" i="1"/>
  <c r="D63" i="1"/>
  <c r="Z62" i="1"/>
  <c r="V62" i="1"/>
  <c r="Q62" i="1"/>
  <c r="M62" i="1"/>
  <c r="H62" i="1"/>
  <c r="D62" i="1"/>
  <c r="Z61" i="1"/>
  <c r="V61" i="1"/>
  <c r="Q61" i="1"/>
  <c r="M61" i="1"/>
  <c r="H61" i="1"/>
  <c r="D61" i="1"/>
  <c r="Z60" i="1"/>
  <c r="V60" i="1"/>
  <c r="Q60" i="1"/>
  <c r="M60" i="1"/>
  <c r="H60" i="1"/>
  <c r="D60" i="1"/>
  <c r="Z59" i="1"/>
  <c r="V59" i="1"/>
  <c r="Q59" i="1"/>
  <c r="M59" i="1"/>
  <c r="H59" i="1"/>
  <c r="D59" i="1"/>
  <c r="Z58" i="1"/>
  <c r="V58" i="1"/>
  <c r="Q58" i="1"/>
  <c r="Q67" i="1" s="1"/>
  <c r="M58" i="1"/>
  <c r="H58" i="1"/>
  <c r="D58" i="1"/>
  <c r="AC57" i="1"/>
  <c r="AB57" i="1"/>
  <c r="AA57" i="1"/>
  <c r="Y57" i="1"/>
  <c r="X57" i="1"/>
  <c r="W57" i="1"/>
  <c r="T57" i="1"/>
  <c r="S57" i="1"/>
  <c r="R57" i="1"/>
  <c r="P57" i="1"/>
  <c r="O57" i="1"/>
  <c r="N57" i="1"/>
  <c r="K57" i="1"/>
  <c r="J57" i="1"/>
  <c r="I57" i="1"/>
  <c r="G57" i="1"/>
  <c r="F57" i="1"/>
  <c r="E57" i="1"/>
  <c r="Z56" i="1"/>
  <c r="V56" i="1"/>
  <c r="Q56" i="1"/>
  <c r="M56" i="1"/>
  <c r="H56" i="1"/>
  <c r="D56" i="1"/>
  <c r="Z55" i="1"/>
  <c r="V55" i="1"/>
  <c r="Q55" i="1"/>
  <c r="M55" i="1"/>
  <c r="H55" i="1"/>
  <c r="D55" i="1"/>
  <c r="Z54" i="1"/>
  <c r="V54" i="1"/>
  <c r="Q54" i="1"/>
  <c r="M54" i="1"/>
  <c r="H54" i="1"/>
  <c r="D54" i="1"/>
  <c r="Z53" i="1"/>
  <c r="V53" i="1"/>
  <c r="Q53" i="1"/>
  <c r="Q57" i="1" s="1"/>
  <c r="M53" i="1"/>
  <c r="M57" i="1" s="1"/>
  <c r="H53" i="1"/>
  <c r="D53" i="1"/>
  <c r="AC52" i="1"/>
  <c r="AB52" i="1"/>
  <c r="AA52" i="1"/>
  <c r="Y52" i="1"/>
  <c r="X52" i="1"/>
  <c r="W52" i="1"/>
  <c r="T52" i="1"/>
  <c r="S52" i="1"/>
  <c r="R52" i="1"/>
  <c r="P52" i="1"/>
  <c r="O52" i="1"/>
  <c r="N52" i="1"/>
  <c r="K52" i="1"/>
  <c r="J52" i="1"/>
  <c r="I52" i="1"/>
  <c r="G52" i="1"/>
  <c r="F52" i="1"/>
  <c r="E52" i="1"/>
  <c r="D52" i="1" s="1"/>
  <c r="Z51" i="1"/>
  <c r="V51" i="1"/>
  <c r="Q51" i="1"/>
  <c r="M51" i="1"/>
  <c r="H51" i="1"/>
  <c r="D51" i="1"/>
  <c r="Z50" i="1"/>
  <c r="V50" i="1"/>
  <c r="Q50" i="1"/>
  <c r="M50" i="1"/>
  <c r="H50" i="1"/>
  <c r="D50" i="1"/>
  <c r="Z49" i="1"/>
  <c r="V49" i="1"/>
  <c r="Q49" i="1"/>
  <c r="M49" i="1"/>
  <c r="H49" i="1"/>
  <c r="D49" i="1"/>
  <c r="Z48" i="1"/>
  <c r="V48" i="1"/>
  <c r="Q48" i="1"/>
  <c r="M48" i="1"/>
  <c r="H48" i="1"/>
  <c r="D48" i="1"/>
  <c r="Z47" i="1"/>
  <c r="V47" i="1"/>
  <c r="Q47" i="1"/>
  <c r="M47" i="1"/>
  <c r="H47" i="1"/>
  <c r="D47" i="1"/>
  <c r="Z46" i="1"/>
  <c r="V46" i="1"/>
  <c r="Q46" i="1"/>
  <c r="M46" i="1"/>
  <c r="H46" i="1"/>
  <c r="D46" i="1"/>
  <c r="Z45" i="1"/>
  <c r="V45" i="1"/>
  <c r="Q45" i="1"/>
  <c r="M45" i="1"/>
  <c r="H45" i="1"/>
  <c r="D45" i="1"/>
  <c r="Z44" i="1"/>
  <c r="V44" i="1"/>
  <c r="Q44" i="1"/>
  <c r="M44" i="1"/>
  <c r="H44" i="1"/>
  <c r="D44" i="1"/>
  <c r="Z43" i="1"/>
  <c r="V43" i="1"/>
  <c r="Q43" i="1"/>
  <c r="M43" i="1"/>
  <c r="H43" i="1"/>
  <c r="D43" i="1"/>
  <c r="Z42" i="1"/>
  <c r="V42" i="1"/>
  <c r="Q42" i="1"/>
  <c r="M42" i="1"/>
  <c r="H42" i="1"/>
  <c r="D42" i="1"/>
  <c r="Z41" i="1"/>
  <c r="V41" i="1"/>
  <c r="Q41" i="1"/>
  <c r="M41" i="1"/>
  <c r="H41" i="1"/>
  <c r="D41" i="1"/>
  <c r="Z40" i="1"/>
  <c r="Z52" i="1" s="1"/>
  <c r="V40" i="1"/>
  <c r="V52" i="1" s="1"/>
  <c r="Q40" i="1"/>
  <c r="Q52" i="1" s="1"/>
  <c r="M40" i="1"/>
  <c r="H40" i="1"/>
  <c r="D40" i="1"/>
  <c r="AC39" i="1"/>
  <c r="AB39" i="1"/>
  <c r="AA39" i="1"/>
  <c r="Z39" i="1"/>
  <c r="Y39" i="1"/>
  <c r="X39" i="1"/>
  <c r="W39" i="1"/>
  <c r="T39" i="1"/>
  <c r="S39" i="1"/>
  <c r="R39" i="1"/>
  <c r="Q39" i="1"/>
  <c r="P39" i="1"/>
  <c r="O39" i="1"/>
  <c r="N39" i="1"/>
  <c r="K39" i="1"/>
  <c r="J39" i="1"/>
  <c r="I39" i="1"/>
  <c r="H39" i="1"/>
  <c r="G39" i="1"/>
  <c r="F39" i="1"/>
  <c r="E39" i="1"/>
  <c r="D39" i="1"/>
  <c r="Z38" i="1"/>
  <c r="V38" i="1"/>
  <c r="Q38" i="1"/>
  <c r="M38" i="1"/>
  <c r="H38" i="1"/>
  <c r="D38" i="1"/>
  <c r="Z37" i="1"/>
  <c r="V37" i="1"/>
  <c r="Q37" i="1"/>
  <c r="M37" i="1"/>
  <c r="H37" i="1"/>
  <c r="D37" i="1"/>
  <c r="Z36" i="1"/>
  <c r="V36" i="1"/>
  <c r="Q36" i="1"/>
  <c r="M36" i="1"/>
  <c r="M39" i="1" s="1"/>
  <c r="H36" i="1"/>
  <c r="D36" i="1"/>
  <c r="Z35" i="1"/>
  <c r="V35" i="1"/>
  <c r="V39" i="1" s="1"/>
  <c r="Q35" i="1"/>
  <c r="M35" i="1"/>
  <c r="H35" i="1"/>
  <c r="D35" i="1"/>
  <c r="AC34" i="1"/>
  <c r="AB34" i="1"/>
  <c r="AA34" i="1"/>
  <c r="Y34" i="1"/>
  <c r="X34" i="1"/>
  <c r="W34" i="1"/>
  <c r="T34" i="1"/>
  <c r="S34" i="1"/>
  <c r="R34" i="1"/>
  <c r="P34" i="1"/>
  <c r="O34" i="1"/>
  <c r="N34" i="1"/>
  <c r="K34" i="1"/>
  <c r="J34" i="1"/>
  <c r="I34" i="1"/>
  <c r="H34" i="1" s="1"/>
  <c r="G34" i="1"/>
  <c r="F34" i="1"/>
  <c r="E34" i="1"/>
  <c r="Z33" i="1"/>
  <c r="V33" i="1"/>
  <c r="Q33" i="1"/>
  <c r="M33" i="1"/>
  <c r="H33" i="1"/>
  <c r="D33" i="1"/>
  <c r="Z32" i="1"/>
  <c r="V32" i="1"/>
  <c r="Q32" i="1"/>
  <c r="M32" i="1"/>
  <c r="H32" i="1"/>
  <c r="D32" i="1"/>
  <c r="Z31" i="1"/>
  <c r="V31" i="1"/>
  <c r="Q31" i="1"/>
  <c r="M31" i="1"/>
  <c r="H31" i="1"/>
  <c r="D31" i="1"/>
  <c r="Z30" i="1"/>
  <c r="V30" i="1"/>
  <c r="Q30" i="1"/>
  <c r="M30" i="1"/>
  <c r="H30" i="1"/>
  <c r="D30" i="1"/>
  <c r="Z29" i="1"/>
  <c r="V29" i="1"/>
  <c r="Q29" i="1"/>
  <c r="M29" i="1"/>
  <c r="H29" i="1"/>
  <c r="D29" i="1"/>
  <c r="Z28" i="1"/>
  <c r="V28" i="1"/>
  <c r="Q28" i="1"/>
  <c r="M28" i="1"/>
  <c r="H28" i="1"/>
  <c r="D28" i="1"/>
  <c r="Z27" i="1"/>
  <c r="Z34" i="1" s="1"/>
  <c r="V27" i="1"/>
  <c r="V34" i="1" s="1"/>
  <c r="Q27" i="1"/>
  <c r="Q34" i="1" s="1"/>
  <c r="M27" i="1"/>
  <c r="H27" i="1"/>
  <c r="D27" i="1"/>
  <c r="AC26" i="1"/>
  <c r="AB26" i="1"/>
  <c r="AA26" i="1"/>
  <c r="Y26" i="1"/>
  <c r="X26" i="1"/>
  <c r="W26" i="1"/>
  <c r="T26" i="1"/>
  <c r="S26" i="1"/>
  <c r="R26" i="1"/>
  <c r="P26" i="1"/>
  <c r="O26" i="1"/>
  <c r="N26" i="1"/>
  <c r="K26" i="1"/>
  <c r="J26" i="1"/>
  <c r="I26" i="1"/>
  <c r="H26" i="1" s="1"/>
  <c r="G26" i="1"/>
  <c r="F26" i="1"/>
  <c r="E26" i="1"/>
  <c r="Z25" i="1"/>
  <c r="V25" i="1"/>
  <c r="Q25" i="1"/>
  <c r="M25" i="1"/>
  <c r="H25" i="1"/>
  <c r="D25" i="1"/>
  <c r="Z24" i="1"/>
  <c r="V24" i="1"/>
  <c r="Q24" i="1"/>
  <c r="M24" i="1"/>
  <c r="H24" i="1"/>
  <c r="D24" i="1"/>
  <c r="Z23" i="1"/>
  <c r="V23" i="1"/>
  <c r="Q23" i="1"/>
  <c r="M23" i="1"/>
  <c r="H23" i="1"/>
  <c r="D23" i="1"/>
  <c r="Z22" i="1"/>
  <c r="V22" i="1"/>
  <c r="Q22" i="1"/>
  <c r="M22" i="1"/>
  <c r="H22" i="1"/>
  <c r="D22" i="1"/>
  <c r="Z21" i="1"/>
  <c r="V21" i="1"/>
  <c r="Q21" i="1"/>
  <c r="M21" i="1"/>
  <c r="H21" i="1"/>
  <c r="D21" i="1"/>
  <c r="Z20" i="1"/>
  <c r="V20" i="1"/>
  <c r="Q20" i="1"/>
  <c r="M20" i="1"/>
  <c r="H20" i="1"/>
  <c r="D20" i="1"/>
  <c r="Z19" i="1"/>
  <c r="V19" i="1"/>
  <c r="Q19" i="1"/>
  <c r="M19" i="1"/>
  <c r="H19" i="1"/>
  <c r="D19" i="1"/>
  <c r="Z18" i="1"/>
  <c r="V18" i="1"/>
  <c r="Q18" i="1"/>
  <c r="M18" i="1"/>
  <c r="M26" i="1" s="1"/>
  <c r="H18" i="1"/>
  <c r="D18" i="1"/>
  <c r="AC17" i="1"/>
  <c r="AB17" i="1"/>
  <c r="AA17" i="1"/>
  <c r="Y17" i="1"/>
  <c r="X17" i="1"/>
  <c r="W17" i="1"/>
  <c r="T17" i="1"/>
  <c r="S17" i="1"/>
  <c r="R17" i="1"/>
  <c r="P17" i="1"/>
  <c r="O17" i="1"/>
  <c r="N17" i="1"/>
  <c r="K17" i="1"/>
  <c r="J17" i="1"/>
  <c r="I17" i="1"/>
  <c r="G17" i="1"/>
  <c r="F17" i="1"/>
  <c r="E17" i="1"/>
  <c r="D17" i="1" s="1"/>
  <c r="Z16" i="1"/>
  <c r="V16" i="1"/>
  <c r="Q16" i="1"/>
  <c r="M16" i="1"/>
  <c r="H16" i="1"/>
  <c r="D16" i="1"/>
  <c r="Z15" i="1"/>
  <c r="V15" i="1"/>
  <c r="Q15" i="1"/>
  <c r="M15" i="1"/>
  <c r="H15" i="1"/>
  <c r="D15" i="1"/>
  <c r="Z14" i="1"/>
  <c r="V14" i="1"/>
  <c r="Q14" i="1"/>
  <c r="M14" i="1"/>
  <c r="H14" i="1"/>
  <c r="D14" i="1"/>
  <c r="Z13" i="1"/>
  <c r="Z17" i="1" s="1"/>
  <c r="V13" i="1"/>
  <c r="Q13" i="1"/>
  <c r="M13" i="1"/>
  <c r="H13" i="1"/>
  <c r="D13" i="1"/>
  <c r="AC12" i="1"/>
  <c r="AB12" i="1"/>
  <c r="AA12" i="1"/>
  <c r="Y12" i="1"/>
  <c r="X12" i="1"/>
  <c r="W12" i="1"/>
  <c r="T12" i="1"/>
  <c r="S12" i="1"/>
  <c r="R12" i="1"/>
  <c r="P12" i="1"/>
  <c r="O12" i="1"/>
  <c r="N12" i="1"/>
  <c r="K12" i="1"/>
  <c r="J12" i="1"/>
  <c r="I12" i="1"/>
  <c r="H12" i="1"/>
  <c r="G12" i="1"/>
  <c r="F12" i="1"/>
  <c r="E12" i="1"/>
  <c r="D12" i="1"/>
  <c r="Z11" i="1"/>
  <c r="V11" i="1"/>
  <c r="Q11" i="1"/>
  <c r="M11" i="1"/>
  <c r="H11" i="1"/>
  <c r="D11" i="1"/>
  <c r="Z10" i="1"/>
  <c r="V10" i="1"/>
  <c r="Q10" i="1"/>
  <c r="M10" i="1"/>
  <c r="H10" i="1"/>
  <c r="D10" i="1"/>
  <c r="Z9" i="1"/>
  <c r="V9" i="1"/>
  <c r="Q9" i="1"/>
  <c r="M9" i="1"/>
  <c r="M12" i="1" s="1"/>
  <c r="H9" i="1"/>
  <c r="D9" i="1"/>
  <c r="Z8" i="1"/>
  <c r="V8" i="1"/>
  <c r="Q8" i="1"/>
  <c r="M8" i="1"/>
  <c r="H8" i="1"/>
  <c r="D8" i="1"/>
  <c r="Z7" i="1"/>
  <c r="V7" i="1"/>
  <c r="Q7" i="1"/>
  <c r="M7" i="1"/>
  <c r="H7" i="1"/>
  <c r="D7" i="1"/>
  <c r="Z6" i="1"/>
  <c r="V6" i="1"/>
  <c r="Q6" i="1"/>
  <c r="M6" i="1"/>
  <c r="H6" i="1"/>
  <c r="D6" i="1"/>
  <c r="Z12" i="1" l="1"/>
  <c r="H57" i="1"/>
  <c r="Z67" i="1"/>
  <c r="Z71" i="1"/>
  <c r="H71" i="1"/>
  <c r="V12" i="1"/>
  <c r="M34" i="1"/>
  <c r="D57" i="1"/>
  <c r="M67" i="1"/>
  <c r="D67" i="1"/>
  <c r="D71" i="1"/>
  <c r="M78" i="1"/>
  <c r="N83" i="1"/>
  <c r="AB83" i="1"/>
  <c r="Q12" i="1"/>
  <c r="H17" i="1"/>
  <c r="H52" i="1"/>
  <c r="H78" i="1"/>
  <c r="H80" i="1"/>
  <c r="G83" i="1"/>
  <c r="R83" i="1"/>
  <c r="Q83" i="1" s="1"/>
  <c r="X83" i="1"/>
  <c r="M17" i="1"/>
  <c r="I83" i="1"/>
  <c r="O83" i="1"/>
  <c r="S83" i="1"/>
  <c r="Y83" i="1"/>
  <c r="AC83" i="1"/>
  <c r="D26" i="1"/>
  <c r="V57" i="1"/>
  <c r="V78" i="1"/>
  <c r="E83" i="1"/>
  <c r="J83" i="1"/>
  <c r="H82" i="1"/>
  <c r="P83" i="1"/>
  <c r="T83" i="1"/>
  <c r="Q26" i="1"/>
  <c r="Q17" i="1"/>
  <c r="V26" i="1"/>
  <c r="V17" i="1"/>
  <c r="Z26" i="1"/>
  <c r="D34" i="1"/>
  <c r="M52" i="1"/>
  <c r="Z57" i="1"/>
  <c r="V67" i="1"/>
  <c r="V83" i="1" s="1"/>
  <c r="H67" i="1"/>
  <c r="M71" i="1"/>
  <c r="Z78" i="1"/>
  <c r="Z83" i="1"/>
  <c r="F83" i="1"/>
  <c r="D82" i="1"/>
  <c r="K83" i="1"/>
  <c r="W83" i="1"/>
  <c r="AA83" i="1"/>
  <c r="M83" i="1" l="1"/>
  <c r="H83" i="1"/>
  <c r="D83" i="1"/>
</calcChain>
</file>

<file path=xl/comments1.xml><?xml version="1.0" encoding="utf-8"?>
<comments xmlns="http://schemas.openxmlformats.org/spreadsheetml/2006/main">
  <authors>
    <author>Author</author>
  </authors>
  <commentList>
    <comment ref="K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ღორია</t>
        </r>
      </text>
    </comment>
    <comment ref="AC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ღორია</t>
        </r>
      </text>
    </comment>
  </commentList>
</comments>
</file>

<file path=xl/sharedStrings.xml><?xml version="1.0" encoding="utf-8"?>
<sst xmlns="http://schemas.openxmlformats.org/spreadsheetml/2006/main" count="114" uniqueCount="88">
  <si>
    <t>#</t>
  </si>
  <si>
    <t>რაიონი</t>
  </si>
  <si>
    <t>ჯილეხის საწინააღმდეგო ვაქცინაცია 2016 წელი</t>
  </si>
  <si>
    <t>ჯილეხის საწინააღმდეგო ვაქცინაცია 2017 წელი</t>
  </si>
  <si>
    <t>ჯილეხის საწინააღმდეგო ვაქცინაცია 2018 წელი</t>
  </si>
  <si>
    <t>წლის I ნახევარი</t>
  </si>
  <si>
    <t>წლის II ნახევარი</t>
  </si>
  <si>
    <t>სულ</t>
  </si>
  <si>
    <t>მრპ</t>
  </si>
  <si>
    <t>წრპ</t>
  </si>
  <si>
    <t>ცხენი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</si>
  <si>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</si>
  <si>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</si>
  <si>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</si>
  <si>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</si>
  <si>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</si>
  <si>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</si>
  <si>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</si>
  <si>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</si>
  <si>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</si>
  <si>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</si>
  <si>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</si>
  <si>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</si>
  <si>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</si>
  <si>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</si>
  <si>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</si>
  <si>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</si>
  <si>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</si>
  <si>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</si>
  <si>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</si>
  <si>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</si>
  <si>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</si>
  <si>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</si>
  <si>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</si>
  <si>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</si>
  <si>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</si>
  <si>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</si>
  <si>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</si>
  <si>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</si>
  <si>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</si>
  <si>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</si>
  <si>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</si>
  <si>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</si>
  <si>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</si>
  <si>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</si>
  <si>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</si>
  <si>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</si>
  <si>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</si>
  <si>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</si>
  <si>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</si>
  <si>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</si>
  <si>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</si>
  <si>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</si>
  <si>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</si>
  <si>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</si>
  <si>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</si>
  <si>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</si>
  <si>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</si>
  <si>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</si>
  <si>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</si>
  <si>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</si>
  <si>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</si>
  <si>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</si>
  <si>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</si>
  <si>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</si>
  <si>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</si>
  <si>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</si>
  <si>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</si>
  <si>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</si>
  <si>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</si>
  <si>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</si>
  <si>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</si>
  <si>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</si>
  <si>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</si>
  <si>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</si>
  <si>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</si>
  <si>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</si>
  <si>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</si>
  <si>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</si>
  <si>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</si>
  <si>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</si>
  <si>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</si>
  <si>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</si>
  <si>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</si>
  <si>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</si>
  <si>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</si>
  <si>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</si>
  <si>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ჯილეხის საწინააღმდეგო ვაქცინაცია 2016-2018 წწ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</si>
</sst>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textRotation="90" wrapText="1"/>
      <protection locked="0"/>
    </xf>
    <xf numFmtId="0" fontId="1" fillId="0" borderId="8" xfId="0" applyFon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1" fontId="2" fillId="2" borderId="8" xfId="0" applyNumberFormat="1" applyFont="1" applyFill="1" applyBorder="1" applyAlignment="1" applyProtection="1">
      <alignment horizontal="center" vertical="center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  <protection locked="0"/>
    </xf>
    <xf numFmtId="1" fontId="2" fillId="5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tabSelected="1" workbookViewId="0">
      <selection activeCell="B1" sqref="B1:K1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15.140625" style="1" customWidth="1"/>
    <col min="5" max="5" width="10.42578125" style="1" customWidth="1"/>
    <col min="6" max="6" width="10.5703125" style="1" customWidth="1"/>
    <col min="7" max="7" width="9.140625" style="1"/>
    <col min="8" max="8" width="13" style="1" customWidth="1"/>
    <col min="9" max="9" width="9.140625" style="1"/>
    <col min="10" max="10" width="11.5703125" style="1" customWidth="1"/>
    <col min="11" max="11" width="9.140625" style="1"/>
    <col min="12" max="12" width="1.85546875" style="1" customWidth="1"/>
    <col min="13" max="14" width="10.85546875" style="1" customWidth="1"/>
    <col min="15" max="15" width="11.5703125" style="1" customWidth="1"/>
    <col min="16" max="20" width="9.140625" style="1"/>
    <col min="21" max="21" width="2.5703125" style="1" customWidth="1"/>
    <col min="22" max="22" width="11.28515625" style="1" bestFit="1" customWidth="1"/>
    <col min="23" max="23" width="10.28515625" style="1" customWidth="1"/>
    <col min="24" max="24" width="11.7109375" style="1" customWidth="1"/>
    <col min="25" max="29" width="9.140625" style="1"/>
  </cols>
  <sheetData>
    <row r="1" spans="1:29" x14ac:dyDescent="0.25">
      <c r="B1" s="37" t="s">
        <v>87</v>
      </c>
      <c r="C1" s="38"/>
      <c r="D1" s="38"/>
      <c r="E1" s="38"/>
      <c r="F1" s="38"/>
      <c r="G1" s="38"/>
      <c r="H1" s="38"/>
      <c r="I1" s="38"/>
      <c r="J1" s="38"/>
      <c r="K1" s="38"/>
      <c r="L1" s="2"/>
    </row>
    <row r="2" spans="1:29" ht="18.75" customHeight="1" x14ac:dyDescent="0.25">
      <c r="B2" s="39" t="s">
        <v>0</v>
      </c>
      <c r="C2" s="42" t="s">
        <v>1</v>
      </c>
      <c r="D2" s="36" t="s">
        <v>2</v>
      </c>
      <c r="E2" s="36"/>
      <c r="F2" s="36"/>
      <c r="G2" s="36"/>
      <c r="H2" s="36"/>
      <c r="I2" s="36"/>
      <c r="J2" s="36"/>
      <c r="K2" s="36"/>
      <c r="L2" s="3"/>
      <c r="M2" s="36" t="s">
        <v>3</v>
      </c>
      <c r="N2" s="36"/>
      <c r="O2" s="36"/>
      <c r="P2" s="36"/>
      <c r="Q2" s="36"/>
      <c r="R2" s="36"/>
      <c r="S2" s="36"/>
      <c r="T2" s="36"/>
      <c r="V2" s="36" t="s">
        <v>4</v>
      </c>
      <c r="W2" s="36"/>
      <c r="X2" s="36"/>
      <c r="Y2" s="36"/>
      <c r="Z2" s="36"/>
      <c r="AA2" s="36"/>
      <c r="AB2" s="36"/>
      <c r="AC2" s="36"/>
    </row>
    <row r="3" spans="1:29" ht="18.75" customHeight="1" x14ac:dyDescent="0.25">
      <c r="B3" s="40"/>
      <c r="C3" s="43"/>
      <c r="D3" s="32" t="s">
        <v>5</v>
      </c>
      <c r="E3" s="33"/>
      <c r="F3" s="33"/>
      <c r="G3" s="34"/>
      <c r="H3" s="35" t="s">
        <v>6</v>
      </c>
      <c r="I3" s="35"/>
      <c r="J3" s="35"/>
      <c r="K3" s="35"/>
      <c r="L3" s="4"/>
      <c r="M3" s="32" t="s">
        <v>5</v>
      </c>
      <c r="N3" s="33"/>
      <c r="O3" s="33"/>
      <c r="P3" s="34"/>
      <c r="Q3" s="35" t="s">
        <v>6</v>
      </c>
      <c r="R3" s="35"/>
      <c r="S3" s="35"/>
      <c r="T3" s="35"/>
      <c r="V3" s="32" t="s">
        <v>5</v>
      </c>
      <c r="W3" s="33"/>
      <c r="X3" s="33"/>
      <c r="Y3" s="34"/>
      <c r="Z3" s="35" t="s">
        <v>6</v>
      </c>
      <c r="AA3" s="35"/>
      <c r="AB3" s="35"/>
      <c r="AC3" s="35"/>
    </row>
    <row r="4" spans="1:29" ht="37.5" x14ac:dyDescent="0.25">
      <c r="B4" s="41"/>
      <c r="C4" s="44"/>
      <c r="D4" s="5" t="s">
        <v>7</v>
      </c>
      <c r="E4" s="5" t="s">
        <v>8</v>
      </c>
      <c r="F4" s="5" t="s">
        <v>9</v>
      </c>
      <c r="G4" s="5" t="s">
        <v>10</v>
      </c>
      <c r="H4" s="5" t="s">
        <v>7</v>
      </c>
      <c r="I4" s="5" t="s">
        <v>8</v>
      </c>
      <c r="J4" s="5" t="s">
        <v>9</v>
      </c>
      <c r="K4" s="5" t="s">
        <v>10</v>
      </c>
      <c r="L4" s="5"/>
      <c r="M4" s="5" t="s">
        <v>7</v>
      </c>
      <c r="N4" s="5" t="s">
        <v>8</v>
      </c>
      <c r="O4" s="5" t="s">
        <v>9</v>
      </c>
      <c r="P4" s="5" t="s">
        <v>10</v>
      </c>
      <c r="Q4" s="5" t="s">
        <v>7</v>
      </c>
      <c r="R4" s="5" t="s">
        <v>8</v>
      </c>
      <c r="S4" s="5" t="s">
        <v>9</v>
      </c>
      <c r="T4" s="5" t="s">
        <v>10</v>
      </c>
      <c r="V4" s="5" t="s">
        <v>7</v>
      </c>
      <c r="W4" s="5" t="s">
        <v>8</v>
      </c>
      <c r="X4" s="5" t="s">
        <v>9</v>
      </c>
      <c r="Y4" s="5" t="s">
        <v>10</v>
      </c>
      <c r="Z4" s="5" t="s">
        <v>7</v>
      </c>
      <c r="AA4" s="5" t="s">
        <v>8</v>
      </c>
      <c r="AB4" s="5" t="s">
        <v>9</v>
      </c>
      <c r="AC4" s="5" t="s">
        <v>10</v>
      </c>
    </row>
    <row r="5" spans="1:29" x14ac:dyDescent="0.25"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V5" s="8"/>
      <c r="W5" s="8"/>
      <c r="X5" s="8"/>
      <c r="Y5" s="8"/>
      <c r="Z5" s="8"/>
      <c r="AA5" s="8"/>
      <c r="AB5" s="8"/>
      <c r="AC5" s="8"/>
    </row>
    <row r="6" spans="1:29" x14ac:dyDescent="0.25">
      <c r="B6" s="9">
        <v>1</v>
      </c>
      <c r="C6" s="10" t="s">
        <v>11</v>
      </c>
      <c r="D6" s="11">
        <f>E6+F6+G6</f>
        <v>34869</v>
      </c>
      <c r="E6" s="12">
        <v>20246</v>
      </c>
      <c r="F6" s="12">
        <v>14535</v>
      </c>
      <c r="G6" s="12">
        <v>88</v>
      </c>
      <c r="H6" s="11">
        <f>I6+J6+K6</f>
        <v>9679</v>
      </c>
      <c r="I6" s="12">
        <v>6115</v>
      </c>
      <c r="J6" s="12">
        <v>3562</v>
      </c>
      <c r="K6" s="12">
        <v>2</v>
      </c>
      <c r="L6" s="12"/>
      <c r="M6" s="11">
        <f>N6+O6+P6</f>
        <v>27467</v>
      </c>
      <c r="N6" s="12">
        <v>16356</v>
      </c>
      <c r="O6" s="12">
        <v>11095</v>
      </c>
      <c r="P6" s="12">
        <v>16</v>
      </c>
      <c r="Q6" s="11">
        <f>R6+S6+T6</f>
        <v>7482</v>
      </c>
      <c r="R6" s="12">
        <v>5227</v>
      </c>
      <c r="S6" s="12">
        <v>2241</v>
      </c>
      <c r="T6" s="12">
        <v>14</v>
      </c>
      <c r="V6" s="11">
        <f>W6+X6+Y6</f>
        <v>108898</v>
      </c>
      <c r="W6" s="13">
        <v>25763</v>
      </c>
      <c r="X6" s="13">
        <v>82860</v>
      </c>
      <c r="Y6" s="13">
        <v>275</v>
      </c>
      <c r="Z6" s="11">
        <f>AA6+AB6+AC6</f>
        <v>3348</v>
      </c>
      <c r="AA6" s="14">
        <v>2494</v>
      </c>
      <c r="AB6" s="14">
        <v>851</v>
      </c>
      <c r="AC6" s="14">
        <v>3</v>
      </c>
    </row>
    <row r="7" spans="1:29" x14ac:dyDescent="0.25">
      <c r="B7" s="9">
        <v>2</v>
      </c>
      <c r="C7" s="10" t="s">
        <v>12</v>
      </c>
      <c r="D7" s="11">
        <f t="shared" ref="D7:D70" si="0">E7+F7+G7</f>
        <v>6278</v>
      </c>
      <c r="E7" s="12">
        <v>5143</v>
      </c>
      <c r="F7" s="12">
        <v>1128</v>
      </c>
      <c r="G7" s="12">
        <v>7</v>
      </c>
      <c r="H7" s="11">
        <f t="shared" ref="H7:H70" si="1">I7+J7+K7</f>
        <v>1875</v>
      </c>
      <c r="I7" s="12">
        <v>1845</v>
      </c>
      <c r="J7" s="12">
        <v>30</v>
      </c>
      <c r="K7" s="12">
        <v>0</v>
      </c>
      <c r="L7" s="12"/>
      <c r="M7" s="11">
        <f t="shared" ref="M7:M11" si="2">N7+O7+P7</f>
        <v>4655</v>
      </c>
      <c r="N7" s="12">
        <v>4301</v>
      </c>
      <c r="O7" s="12">
        <v>316</v>
      </c>
      <c r="P7" s="12">
        <v>38</v>
      </c>
      <c r="Q7" s="11">
        <f t="shared" ref="Q7:Q11" si="3">R7+S7+T7</f>
        <v>1480</v>
      </c>
      <c r="R7" s="12">
        <v>1459</v>
      </c>
      <c r="S7" s="12">
        <v>0</v>
      </c>
      <c r="T7" s="12">
        <v>21</v>
      </c>
      <c r="V7" s="11">
        <f t="shared" ref="V7:V11" si="4">W7+X7+Y7</f>
        <v>5076</v>
      </c>
      <c r="W7" s="13">
        <v>4423</v>
      </c>
      <c r="X7" s="13">
        <v>612</v>
      </c>
      <c r="Y7" s="13">
        <v>41</v>
      </c>
      <c r="Z7" s="11">
        <f t="shared" ref="Z7:Z11" si="5">AA7+AB7+AC7</f>
        <v>1201</v>
      </c>
      <c r="AA7" s="14">
        <v>1184</v>
      </c>
      <c r="AB7" s="14">
        <v>0</v>
      </c>
      <c r="AC7" s="14">
        <v>17</v>
      </c>
    </row>
    <row r="8" spans="1:29" x14ac:dyDescent="0.25">
      <c r="B8" s="9">
        <v>3</v>
      </c>
      <c r="C8" s="10" t="s">
        <v>13</v>
      </c>
      <c r="D8" s="11">
        <f t="shared" si="0"/>
        <v>5225</v>
      </c>
      <c r="E8" s="12">
        <v>4991</v>
      </c>
      <c r="F8" s="12">
        <v>220</v>
      </c>
      <c r="G8" s="12">
        <v>14</v>
      </c>
      <c r="H8" s="11">
        <f t="shared" si="1"/>
        <v>1451</v>
      </c>
      <c r="I8" s="12">
        <v>1298</v>
      </c>
      <c r="J8" s="12">
        <v>153</v>
      </c>
      <c r="K8" s="12">
        <v>0</v>
      </c>
      <c r="L8" s="12"/>
      <c r="M8" s="11">
        <f t="shared" si="2"/>
        <v>5397</v>
      </c>
      <c r="N8" s="12">
        <v>5387</v>
      </c>
      <c r="O8" s="12">
        <v>10</v>
      </c>
      <c r="P8" s="12">
        <v>0</v>
      </c>
      <c r="Q8" s="11">
        <f t="shared" si="3"/>
        <v>1431</v>
      </c>
      <c r="R8" s="12">
        <v>1414</v>
      </c>
      <c r="S8" s="12">
        <v>0</v>
      </c>
      <c r="T8" s="12">
        <v>17</v>
      </c>
      <c r="V8" s="11">
        <f t="shared" si="4"/>
        <v>5871</v>
      </c>
      <c r="W8" s="13">
        <v>5827</v>
      </c>
      <c r="X8" s="13">
        <v>0</v>
      </c>
      <c r="Y8" s="13">
        <v>44</v>
      </c>
      <c r="Z8" s="11">
        <f t="shared" si="5"/>
        <v>1164</v>
      </c>
      <c r="AA8" s="14">
        <v>1164</v>
      </c>
      <c r="AB8" s="14">
        <v>0</v>
      </c>
      <c r="AC8" s="14">
        <v>0</v>
      </c>
    </row>
    <row r="9" spans="1:29" x14ac:dyDescent="0.25">
      <c r="B9" s="9">
        <v>4</v>
      </c>
      <c r="C9" s="10" t="s">
        <v>14</v>
      </c>
      <c r="D9" s="11">
        <f t="shared" si="0"/>
        <v>29490</v>
      </c>
      <c r="E9" s="12">
        <v>18354</v>
      </c>
      <c r="F9" s="12">
        <v>11000</v>
      </c>
      <c r="G9" s="12">
        <v>136</v>
      </c>
      <c r="H9" s="11">
        <f t="shared" si="1"/>
        <v>7585</v>
      </c>
      <c r="I9" s="12">
        <v>5247</v>
      </c>
      <c r="J9" s="12">
        <v>2274</v>
      </c>
      <c r="K9" s="12">
        <v>64</v>
      </c>
      <c r="L9" s="12"/>
      <c r="M9" s="11">
        <f t="shared" si="2"/>
        <v>21485</v>
      </c>
      <c r="N9" s="12">
        <v>14508</v>
      </c>
      <c r="O9" s="12">
        <v>6839</v>
      </c>
      <c r="P9" s="12">
        <v>138</v>
      </c>
      <c r="Q9" s="11">
        <f t="shared" si="3"/>
        <v>5540</v>
      </c>
      <c r="R9" s="12">
        <v>3934</v>
      </c>
      <c r="S9" s="12">
        <v>1538</v>
      </c>
      <c r="T9" s="12">
        <v>68</v>
      </c>
      <c r="V9" s="11">
        <f t="shared" si="4"/>
        <v>66266</v>
      </c>
      <c r="W9" s="13">
        <v>15894</v>
      </c>
      <c r="X9" s="13">
        <v>50084</v>
      </c>
      <c r="Y9" s="13">
        <v>288</v>
      </c>
      <c r="Z9" s="11">
        <f t="shared" si="5"/>
        <v>2040</v>
      </c>
      <c r="AA9" s="14">
        <v>1920</v>
      </c>
      <c r="AB9" s="14">
        <v>110</v>
      </c>
      <c r="AC9" s="14">
        <v>10</v>
      </c>
    </row>
    <row r="10" spans="1:29" x14ac:dyDescent="0.25">
      <c r="B10" s="9">
        <v>5</v>
      </c>
      <c r="C10" s="10" t="s">
        <v>15</v>
      </c>
      <c r="D10" s="11">
        <f t="shared" si="0"/>
        <v>28892</v>
      </c>
      <c r="E10" s="12">
        <v>20090</v>
      </c>
      <c r="F10" s="12">
        <v>8633</v>
      </c>
      <c r="G10" s="12">
        <v>169</v>
      </c>
      <c r="H10" s="11">
        <f t="shared" si="1"/>
        <v>19251</v>
      </c>
      <c r="I10" s="12">
        <v>8611</v>
      </c>
      <c r="J10" s="12">
        <v>10589</v>
      </c>
      <c r="K10" s="12">
        <v>51</v>
      </c>
      <c r="L10" s="12"/>
      <c r="M10" s="11">
        <f t="shared" si="2"/>
        <v>57058</v>
      </c>
      <c r="N10" s="12">
        <v>21502</v>
      </c>
      <c r="O10" s="12">
        <v>35497</v>
      </c>
      <c r="P10" s="12">
        <v>59</v>
      </c>
      <c r="Q10" s="11">
        <f t="shared" si="3"/>
        <v>9610</v>
      </c>
      <c r="R10" s="12">
        <v>5358</v>
      </c>
      <c r="S10" s="12">
        <v>4245</v>
      </c>
      <c r="T10" s="12">
        <v>7</v>
      </c>
      <c r="V10" s="11">
        <f t="shared" si="4"/>
        <v>196323</v>
      </c>
      <c r="W10" s="13">
        <v>29660</v>
      </c>
      <c r="X10" s="13">
        <v>166102</v>
      </c>
      <c r="Y10" s="13">
        <v>561</v>
      </c>
      <c r="Z10" s="11">
        <f t="shared" si="5"/>
        <v>6781</v>
      </c>
      <c r="AA10" s="14">
        <v>4459</v>
      </c>
      <c r="AB10" s="14">
        <v>2302</v>
      </c>
      <c r="AC10" s="14">
        <v>20</v>
      </c>
    </row>
    <row r="11" spans="1:29" x14ac:dyDescent="0.25">
      <c r="B11" s="9">
        <v>6</v>
      </c>
      <c r="C11" s="10" t="s">
        <v>16</v>
      </c>
      <c r="D11" s="11">
        <f t="shared" si="0"/>
        <v>16781</v>
      </c>
      <c r="E11" s="12">
        <v>5311</v>
      </c>
      <c r="F11" s="12">
        <v>11212</v>
      </c>
      <c r="G11" s="12">
        <v>258</v>
      </c>
      <c r="H11" s="11">
        <f t="shared" si="1"/>
        <v>6118</v>
      </c>
      <c r="I11" s="12">
        <v>1388</v>
      </c>
      <c r="J11" s="12">
        <v>4568</v>
      </c>
      <c r="K11" s="12">
        <v>162</v>
      </c>
      <c r="L11" s="12"/>
      <c r="M11" s="11">
        <f t="shared" si="2"/>
        <v>19709</v>
      </c>
      <c r="N11" s="12">
        <v>4052</v>
      </c>
      <c r="O11" s="12">
        <v>15388</v>
      </c>
      <c r="P11" s="12">
        <v>269</v>
      </c>
      <c r="Q11" s="11">
        <f t="shared" si="3"/>
        <v>3058</v>
      </c>
      <c r="R11" s="12">
        <v>973</v>
      </c>
      <c r="S11" s="12">
        <v>1986</v>
      </c>
      <c r="T11" s="12">
        <v>99</v>
      </c>
      <c r="V11" s="11">
        <f t="shared" si="4"/>
        <v>107111</v>
      </c>
      <c r="W11" s="13">
        <v>9566</v>
      </c>
      <c r="X11" s="13">
        <v>96760</v>
      </c>
      <c r="Y11" s="13">
        <v>785</v>
      </c>
      <c r="Z11" s="11">
        <f t="shared" si="5"/>
        <v>4141</v>
      </c>
      <c r="AA11" s="14">
        <v>1093</v>
      </c>
      <c r="AB11" s="14">
        <v>3022</v>
      </c>
      <c r="AC11" s="14">
        <v>26</v>
      </c>
    </row>
    <row r="12" spans="1:29" x14ac:dyDescent="0.25">
      <c r="A12" s="15">
        <v>123</v>
      </c>
      <c r="B12" s="16"/>
      <c r="C12" s="17" t="s">
        <v>17</v>
      </c>
      <c r="D12" s="19">
        <f>E12+F12+G12</f>
        <v>121535</v>
      </c>
      <c r="E12" s="18">
        <f>SUM(E6:E11)</f>
        <v>74135</v>
      </c>
      <c r="F12" s="18">
        <f t="shared" ref="F12:G12" si="6">SUM(F6:F11)</f>
        <v>46728</v>
      </c>
      <c r="G12" s="18">
        <f t="shared" si="6"/>
        <v>672</v>
      </c>
      <c r="H12" s="19">
        <f>I12+J12+K12</f>
        <v>45959</v>
      </c>
      <c r="I12" s="18">
        <f>SUM(I6:I11)</f>
        <v>24504</v>
      </c>
      <c r="J12" s="18">
        <f t="shared" ref="J12:K12" si="7">SUM(J6:J11)</f>
        <v>21176</v>
      </c>
      <c r="K12" s="18">
        <f t="shared" si="7"/>
        <v>279</v>
      </c>
      <c r="L12" s="18"/>
      <c r="M12" s="18">
        <f t="shared" ref="M12:T12" si="8">SUM(M6:M11)</f>
        <v>135771</v>
      </c>
      <c r="N12" s="18">
        <f t="shared" si="8"/>
        <v>66106</v>
      </c>
      <c r="O12" s="18">
        <f t="shared" si="8"/>
        <v>69145</v>
      </c>
      <c r="P12" s="18">
        <f t="shared" si="8"/>
        <v>520</v>
      </c>
      <c r="Q12" s="18">
        <f t="shared" si="8"/>
        <v>28601</v>
      </c>
      <c r="R12" s="18">
        <f t="shared" si="8"/>
        <v>18365</v>
      </c>
      <c r="S12" s="18">
        <f t="shared" si="8"/>
        <v>10010</v>
      </c>
      <c r="T12" s="18">
        <f t="shared" si="8"/>
        <v>226</v>
      </c>
      <c r="U12" s="15"/>
      <c r="V12" s="18">
        <f t="shared" ref="V12:AC12" si="9">SUM(V6:V11)</f>
        <v>489545</v>
      </c>
      <c r="W12" s="18">
        <f t="shared" si="9"/>
        <v>91133</v>
      </c>
      <c r="X12" s="18">
        <f t="shared" si="9"/>
        <v>396418</v>
      </c>
      <c r="Y12" s="18">
        <f t="shared" si="9"/>
        <v>1994</v>
      </c>
      <c r="Z12" s="18">
        <f t="shared" si="9"/>
        <v>18675</v>
      </c>
      <c r="AA12" s="18">
        <f t="shared" si="9"/>
        <v>12314</v>
      </c>
      <c r="AB12" s="18">
        <f t="shared" si="9"/>
        <v>6285</v>
      </c>
      <c r="AC12" s="18">
        <f t="shared" si="9"/>
        <v>76</v>
      </c>
    </row>
    <row r="13" spans="1:29" x14ac:dyDescent="0.25">
      <c r="B13" s="9">
        <v>7</v>
      </c>
      <c r="C13" s="10" t="s">
        <v>18</v>
      </c>
      <c r="D13" s="11">
        <f t="shared" si="0"/>
        <v>244</v>
      </c>
      <c r="E13" s="12">
        <v>244</v>
      </c>
      <c r="F13" s="12">
        <v>0</v>
      </c>
      <c r="G13" s="12">
        <v>0</v>
      </c>
      <c r="H13" s="11">
        <f t="shared" si="1"/>
        <v>46</v>
      </c>
      <c r="I13" s="12">
        <v>46</v>
      </c>
      <c r="J13" s="12">
        <v>0</v>
      </c>
      <c r="K13" s="12">
        <v>0</v>
      </c>
      <c r="L13" s="12"/>
      <c r="M13" s="11">
        <f>N13+O13+P13</f>
        <v>144</v>
      </c>
      <c r="N13" s="12">
        <v>144</v>
      </c>
      <c r="O13" s="12">
        <v>0</v>
      </c>
      <c r="P13" s="12">
        <v>0</v>
      </c>
      <c r="Q13" s="11">
        <f>R13+S13+T13</f>
        <v>49</v>
      </c>
      <c r="R13" s="12">
        <v>49</v>
      </c>
      <c r="S13" s="12">
        <v>0</v>
      </c>
      <c r="T13" s="12">
        <v>0</v>
      </c>
      <c r="V13" s="11">
        <f>W13+X13+Y13</f>
        <v>497</v>
      </c>
      <c r="W13" s="13">
        <v>497</v>
      </c>
      <c r="X13" s="13">
        <v>0</v>
      </c>
      <c r="Y13" s="13">
        <v>0</v>
      </c>
      <c r="Z13" s="11">
        <f>AA13+AB13+AC13</f>
        <v>734</v>
      </c>
      <c r="AA13" s="14">
        <v>544</v>
      </c>
      <c r="AB13" s="14">
        <v>190</v>
      </c>
      <c r="AC13" s="14">
        <v>0</v>
      </c>
    </row>
    <row r="14" spans="1:29" x14ac:dyDescent="0.25">
      <c r="B14" s="9">
        <v>8</v>
      </c>
      <c r="C14" s="10" t="s">
        <v>19</v>
      </c>
      <c r="D14" s="11">
        <f t="shared" si="0"/>
        <v>2761</v>
      </c>
      <c r="E14" s="12">
        <v>2461</v>
      </c>
      <c r="F14" s="12">
        <v>294</v>
      </c>
      <c r="G14" s="12">
        <v>6</v>
      </c>
      <c r="H14" s="11">
        <f t="shared" si="1"/>
        <v>460</v>
      </c>
      <c r="I14" s="12">
        <v>429</v>
      </c>
      <c r="J14" s="12">
        <v>30</v>
      </c>
      <c r="K14" s="12">
        <v>1</v>
      </c>
      <c r="L14" s="12"/>
      <c r="M14" s="11">
        <f t="shared" ref="M14:M16" si="10">N14+O14+P14</f>
        <v>2853</v>
      </c>
      <c r="N14" s="12">
        <v>2267</v>
      </c>
      <c r="O14" s="12">
        <v>580</v>
      </c>
      <c r="P14" s="12">
        <v>6</v>
      </c>
      <c r="Q14" s="11">
        <f t="shared" ref="Q14:Q16" si="11">R14+S14+T14</f>
        <v>498</v>
      </c>
      <c r="R14" s="12">
        <v>498</v>
      </c>
      <c r="S14" s="12">
        <v>0</v>
      </c>
      <c r="T14" s="12">
        <v>0</v>
      </c>
      <c r="V14" s="11">
        <f t="shared" ref="V14:V16" si="12">W14+X14+Y14</f>
        <v>3566</v>
      </c>
      <c r="W14" s="13">
        <v>2933</v>
      </c>
      <c r="X14" s="13">
        <v>630</v>
      </c>
      <c r="Y14" s="13">
        <v>3</v>
      </c>
      <c r="Z14" s="11">
        <f t="shared" ref="Z14:Z16" si="13">AA14+AB14+AC14</f>
        <v>78</v>
      </c>
      <c r="AA14" s="14">
        <v>78</v>
      </c>
      <c r="AB14" s="14">
        <v>0</v>
      </c>
      <c r="AC14" s="14">
        <v>0</v>
      </c>
    </row>
    <row r="15" spans="1:29" x14ac:dyDescent="0.25">
      <c r="B15" s="9">
        <v>9</v>
      </c>
      <c r="C15" s="10" t="s">
        <v>20</v>
      </c>
      <c r="D15" s="11">
        <f t="shared" si="0"/>
        <v>0</v>
      </c>
      <c r="E15" s="11">
        <v>0</v>
      </c>
      <c r="F15" s="11">
        <v>0</v>
      </c>
      <c r="G15" s="11">
        <v>0</v>
      </c>
      <c r="H15" s="11">
        <f t="shared" si="1"/>
        <v>0</v>
      </c>
      <c r="I15" s="11">
        <v>0</v>
      </c>
      <c r="J15" s="11">
        <v>0</v>
      </c>
      <c r="K15" s="11">
        <v>0</v>
      </c>
      <c r="L15" s="11"/>
      <c r="M15" s="11">
        <f t="shared" si="10"/>
        <v>0</v>
      </c>
      <c r="N15" s="11">
        <v>0</v>
      </c>
      <c r="O15" s="11">
        <v>0</v>
      </c>
      <c r="P15" s="11">
        <v>0</v>
      </c>
      <c r="Q15" s="11">
        <f t="shared" si="11"/>
        <v>0</v>
      </c>
      <c r="R15" s="11">
        <v>0</v>
      </c>
      <c r="S15" s="11">
        <v>0</v>
      </c>
      <c r="T15" s="11">
        <v>0</v>
      </c>
      <c r="V15" s="11">
        <f t="shared" si="12"/>
        <v>0</v>
      </c>
      <c r="W15" s="11">
        <v>0</v>
      </c>
      <c r="X15" s="11">
        <v>0</v>
      </c>
      <c r="Y15" s="11">
        <v>0</v>
      </c>
      <c r="Z15" s="11">
        <f t="shared" si="13"/>
        <v>360</v>
      </c>
      <c r="AA15" s="14">
        <v>40</v>
      </c>
      <c r="AB15" s="14">
        <v>320</v>
      </c>
      <c r="AC15" s="14">
        <v>0</v>
      </c>
    </row>
    <row r="16" spans="1:29" x14ac:dyDescent="0.25">
      <c r="B16" s="9">
        <v>10</v>
      </c>
      <c r="C16" s="10" t="s">
        <v>21</v>
      </c>
      <c r="D16" s="11">
        <f t="shared" si="0"/>
        <v>0</v>
      </c>
      <c r="E16" s="12">
        <v>0</v>
      </c>
      <c r="F16" s="12">
        <v>0</v>
      </c>
      <c r="G16" s="12">
        <v>0</v>
      </c>
      <c r="H16" s="11">
        <f t="shared" si="1"/>
        <v>0</v>
      </c>
      <c r="I16" s="12">
        <v>0</v>
      </c>
      <c r="J16" s="12">
        <v>0</v>
      </c>
      <c r="K16" s="12">
        <v>0</v>
      </c>
      <c r="L16" s="12"/>
      <c r="M16" s="11">
        <f t="shared" si="10"/>
        <v>0</v>
      </c>
      <c r="N16" s="12">
        <v>0</v>
      </c>
      <c r="O16" s="12">
        <v>0</v>
      </c>
      <c r="P16" s="12">
        <v>0</v>
      </c>
      <c r="Q16" s="11">
        <f t="shared" si="11"/>
        <v>0</v>
      </c>
      <c r="R16" s="12">
        <v>0</v>
      </c>
      <c r="S16" s="12">
        <v>0</v>
      </c>
      <c r="T16" s="12">
        <v>0</v>
      </c>
      <c r="V16" s="11">
        <f t="shared" si="12"/>
        <v>0</v>
      </c>
      <c r="W16" s="12">
        <v>0</v>
      </c>
      <c r="X16" s="12">
        <v>0</v>
      </c>
      <c r="Y16" s="12">
        <v>0</v>
      </c>
      <c r="Z16" s="11">
        <f t="shared" si="13"/>
        <v>0</v>
      </c>
      <c r="AA16" s="12">
        <v>0</v>
      </c>
      <c r="AB16" s="12">
        <v>0</v>
      </c>
      <c r="AC16" s="12">
        <v>0</v>
      </c>
    </row>
    <row r="17" spans="1:29" x14ac:dyDescent="0.25">
      <c r="A17" s="15"/>
      <c r="B17" s="16"/>
      <c r="C17" s="16" t="s">
        <v>22</v>
      </c>
      <c r="D17" s="19">
        <f>E17+F17+G17</f>
        <v>3005</v>
      </c>
      <c r="E17" s="18">
        <f>SUM(E13:E16)</f>
        <v>2705</v>
      </c>
      <c r="F17" s="18">
        <f t="shared" ref="F17:G17" si="14">SUM(F13:F16)</f>
        <v>294</v>
      </c>
      <c r="G17" s="18">
        <f t="shared" si="14"/>
        <v>6</v>
      </c>
      <c r="H17" s="20">
        <f t="shared" si="1"/>
        <v>506</v>
      </c>
      <c r="I17" s="18">
        <f>SUM(I13:I16)</f>
        <v>475</v>
      </c>
      <c r="J17" s="18">
        <f t="shared" ref="J17:K17" si="15">SUM(J13:J16)</f>
        <v>30</v>
      </c>
      <c r="K17" s="18">
        <f t="shared" si="15"/>
        <v>1</v>
      </c>
      <c r="L17" s="18"/>
      <c r="M17" s="18">
        <f t="shared" ref="M17:T17" si="16">SUM(M13:M16)</f>
        <v>2997</v>
      </c>
      <c r="N17" s="18">
        <f t="shared" si="16"/>
        <v>2411</v>
      </c>
      <c r="O17" s="18">
        <f t="shared" si="16"/>
        <v>580</v>
      </c>
      <c r="P17" s="18">
        <f t="shared" si="16"/>
        <v>6</v>
      </c>
      <c r="Q17" s="18">
        <f t="shared" si="16"/>
        <v>547</v>
      </c>
      <c r="R17" s="18">
        <f t="shared" si="16"/>
        <v>547</v>
      </c>
      <c r="S17" s="18">
        <f t="shared" si="16"/>
        <v>0</v>
      </c>
      <c r="T17" s="18">
        <f t="shared" si="16"/>
        <v>0</v>
      </c>
      <c r="U17" s="15"/>
      <c r="V17" s="18">
        <f t="shared" ref="V17:AC17" si="17">SUM(V13:V16)</f>
        <v>4063</v>
      </c>
      <c r="W17" s="18">
        <f t="shared" si="17"/>
        <v>3430</v>
      </c>
      <c r="X17" s="18">
        <f t="shared" si="17"/>
        <v>630</v>
      </c>
      <c r="Y17" s="18">
        <f t="shared" si="17"/>
        <v>3</v>
      </c>
      <c r="Z17" s="18">
        <f t="shared" si="17"/>
        <v>1172</v>
      </c>
      <c r="AA17" s="18">
        <f t="shared" si="17"/>
        <v>662</v>
      </c>
      <c r="AB17" s="18">
        <f t="shared" si="17"/>
        <v>510</v>
      </c>
      <c r="AC17" s="18">
        <f t="shared" si="17"/>
        <v>0</v>
      </c>
    </row>
    <row r="18" spans="1:29" x14ac:dyDescent="0.25">
      <c r="B18" s="9">
        <v>11</v>
      </c>
      <c r="C18" s="10" t="s">
        <v>23</v>
      </c>
      <c r="D18" s="11">
        <f t="shared" si="0"/>
        <v>6110</v>
      </c>
      <c r="E18" s="12">
        <v>2753</v>
      </c>
      <c r="F18" s="12">
        <v>3293</v>
      </c>
      <c r="G18" s="12">
        <v>64</v>
      </c>
      <c r="H18" s="11">
        <f t="shared" si="1"/>
        <v>4248</v>
      </c>
      <c r="I18" s="12">
        <v>1929</v>
      </c>
      <c r="J18" s="12">
        <v>2278</v>
      </c>
      <c r="K18" s="12">
        <v>41</v>
      </c>
      <c r="L18" s="12"/>
      <c r="M18" s="11">
        <f>N18+O18+P18</f>
        <v>18286</v>
      </c>
      <c r="N18" s="12">
        <v>2398</v>
      </c>
      <c r="O18" s="12">
        <v>15839</v>
      </c>
      <c r="P18" s="12">
        <v>49</v>
      </c>
      <c r="Q18" s="11">
        <f>R18+S18+T18</f>
        <v>1964</v>
      </c>
      <c r="R18" s="12">
        <v>890</v>
      </c>
      <c r="S18" s="12">
        <v>1062</v>
      </c>
      <c r="T18" s="12">
        <v>12</v>
      </c>
      <c r="V18" s="11">
        <f>W18+X18+Y18</f>
        <v>8463</v>
      </c>
      <c r="W18" s="13">
        <v>3203</v>
      </c>
      <c r="X18" s="13">
        <v>5198</v>
      </c>
      <c r="Y18" s="13">
        <v>62</v>
      </c>
      <c r="Z18" s="11">
        <f>AA18+AB18+AC18</f>
        <v>1139</v>
      </c>
      <c r="AA18" s="14">
        <v>461</v>
      </c>
      <c r="AB18" s="14">
        <v>678</v>
      </c>
      <c r="AC18" s="14">
        <v>0</v>
      </c>
    </row>
    <row r="19" spans="1:29" x14ac:dyDescent="0.25">
      <c r="B19" s="9">
        <v>12</v>
      </c>
      <c r="C19" s="10" t="s">
        <v>24</v>
      </c>
      <c r="D19" s="11">
        <f t="shared" si="0"/>
        <v>62544</v>
      </c>
      <c r="E19" s="12">
        <v>13056</v>
      </c>
      <c r="F19" s="12">
        <v>49036</v>
      </c>
      <c r="G19" s="12">
        <v>452</v>
      </c>
      <c r="H19" s="11">
        <f t="shared" si="1"/>
        <v>9184</v>
      </c>
      <c r="I19" s="12">
        <v>4333</v>
      </c>
      <c r="J19" s="12">
        <v>4758</v>
      </c>
      <c r="K19" s="12">
        <v>93</v>
      </c>
      <c r="L19" s="12"/>
      <c r="M19" s="11">
        <f t="shared" ref="M19:M25" si="18">N19+O19+P19</f>
        <v>61086</v>
      </c>
      <c r="N19" s="12">
        <v>11740</v>
      </c>
      <c r="O19" s="12">
        <v>49086</v>
      </c>
      <c r="P19" s="12">
        <v>260</v>
      </c>
      <c r="Q19" s="11">
        <f t="shared" ref="Q19:Q25" si="19">R19+S19+T19</f>
        <v>12341</v>
      </c>
      <c r="R19" s="12">
        <v>3675</v>
      </c>
      <c r="S19" s="12">
        <v>8584</v>
      </c>
      <c r="T19" s="12">
        <v>82</v>
      </c>
      <c r="V19" s="11">
        <f t="shared" ref="V19:V25" si="20">W19+X19+Y19</f>
        <v>19059</v>
      </c>
      <c r="W19" s="13">
        <v>8227</v>
      </c>
      <c r="X19" s="13">
        <v>10710</v>
      </c>
      <c r="Y19" s="13">
        <v>122</v>
      </c>
      <c r="Z19" s="11">
        <f t="shared" ref="Z19:Z25" si="21">AA19+AB19+AC19</f>
        <v>1102</v>
      </c>
      <c r="AA19" s="14">
        <v>849</v>
      </c>
      <c r="AB19" s="14">
        <v>230</v>
      </c>
      <c r="AC19" s="14">
        <v>23</v>
      </c>
    </row>
    <row r="20" spans="1:29" x14ac:dyDescent="0.25">
      <c r="B20" s="9">
        <v>13</v>
      </c>
      <c r="C20" s="10" t="s">
        <v>25</v>
      </c>
      <c r="D20" s="11">
        <f t="shared" si="0"/>
        <v>112979</v>
      </c>
      <c r="E20" s="12">
        <v>14840</v>
      </c>
      <c r="F20" s="12">
        <v>97695</v>
      </c>
      <c r="G20" s="12">
        <v>444</v>
      </c>
      <c r="H20" s="11">
        <f t="shared" si="1"/>
        <v>31995</v>
      </c>
      <c r="I20" s="12">
        <v>8950</v>
      </c>
      <c r="J20" s="12">
        <v>22881</v>
      </c>
      <c r="K20" s="12">
        <v>164</v>
      </c>
      <c r="L20" s="12"/>
      <c r="M20" s="11">
        <f t="shared" si="18"/>
        <v>127063</v>
      </c>
      <c r="N20" s="12">
        <v>15026</v>
      </c>
      <c r="O20" s="12">
        <v>111609</v>
      </c>
      <c r="P20" s="12">
        <v>428</v>
      </c>
      <c r="Q20" s="11">
        <f t="shared" si="19"/>
        <v>17179</v>
      </c>
      <c r="R20" s="12">
        <v>4988</v>
      </c>
      <c r="S20" s="12">
        <v>12081</v>
      </c>
      <c r="T20" s="12">
        <v>110</v>
      </c>
      <c r="V20" s="11">
        <f t="shared" si="20"/>
        <v>12275</v>
      </c>
      <c r="W20" s="13">
        <v>8880</v>
      </c>
      <c r="X20" s="13">
        <v>3327</v>
      </c>
      <c r="Y20" s="13">
        <v>68</v>
      </c>
      <c r="Z20" s="11">
        <f t="shared" si="21"/>
        <v>300</v>
      </c>
      <c r="AA20" s="14">
        <v>300</v>
      </c>
      <c r="AB20" s="14">
        <v>0</v>
      </c>
      <c r="AC20" s="14">
        <v>0</v>
      </c>
    </row>
    <row r="21" spans="1:29" x14ac:dyDescent="0.25">
      <c r="B21" s="9">
        <v>14</v>
      </c>
      <c r="C21" s="10" t="s">
        <v>26</v>
      </c>
      <c r="D21" s="11">
        <f t="shared" si="0"/>
        <v>6893</v>
      </c>
      <c r="E21" s="12">
        <v>6271</v>
      </c>
      <c r="F21" s="12">
        <v>600</v>
      </c>
      <c r="G21" s="12">
        <v>22</v>
      </c>
      <c r="H21" s="11">
        <f t="shared" si="1"/>
        <v>2993</v>
      </c>
      <c r="I21" s="12">
        <v>1423</v>
      </c>
      <c r="J21" s="12">
        <v>1536</v>
      </c>
      <c r="K21" s="12">
        <v>34</v>
      </c>
      <c r="L21" s="12"/>
      <c r="M21" s="11">
        <f t="shared" si="18"/>
        <v>7837</v>
      </c>
      <c r="N21" s="12">
        <v>3736</v>
      </c>
      <c r="O21" s="12">
        <v>3927</v>
      </c>
      <c r="P21" s="12">
        <v>174</v>
      </c>
      <c r="Q21" s="11">
        <f t="shared" si="19"/>
        <v>2800</v>
      </c>
      <c r="R21" s="12">
        <v>2180</v>
      </c>
      <c r="S21" s="12">
        <v>494</v>
      </c>
      <c r="T21" s="12">
        <v>126</v>
      </c>
      <c r="V21" s="11">
        <f t="shared" si="20"/>
        <v>13314</v>
      </c>
      <c r="W21" s="13">
        <v>3832</v>
      </c>
      <c r="X21" s="13">
        <v>9354</v>
      </c>
      <c r="Y21" s="13">
        <v>128</v>
      </c>
      <c r="Z21" s="11">
        <f t="shared" si="21"/>
        <v>599</v>
      </c>
      <c r="AA21" s="14">
        <v>198</v>
      </c>
      <c r="AB21" s="14">
        <v>400</v>
      </c>
      <c r="AC21" s="14">
        <v>1</v>
      </c>
    </row>
    <row r="22" spans="1:29" x14ac:dyDescent="0.25">
      <c r="B22" s="9">
        <v>15</v>
      </c>
      <c r="C22" s="10" t="s">
        <v>27</v>
      </c>
      <c r="D22" s="11">
        <f t="shared" si="0"/>
        <v>18806</v>
      </c>
      <c r="E22" s="12">
        <v>3575</v>
      </c>
      <c r="F22" s="12">
        <v>15156</v>
      </c>
      <c r="G22" s="12">
        <v>75</v>
      </c>
      <c r="H22" s="11">
        <f t="shared" si="1"/>
        <v>5103</v>
      </c>
      <c r="I22" s="12">
        <v>1015</v>
      </c>
      <c r="J22" s="12">
        <v>4088</v>
      </c>
      <c r="K22" s="12">
        <v>0</v>
      </c>
      <c r="L22" s="12"/>
      <c r="M22" s="11">
        <f t="shared" si="18"/>
        <v>19267</v>
      </c>
      <c r="N22" s="12">
        <v>3675</v>
      </c>
      <c r="O22" s="12">
        <v>15545</v>
      </c>
      <c r="P22" s="12">
        <v>47</v>
      </c>
      <c r="Q22" s="11">
        <f t="shared" si="19"/>
        <v>3756</v>
      </c>
      <c r="R22" s="12">
        <v>1238</v>
      </c>
      <c r="S22" s="12">
        <v>2490</v>
      </c>
      <c r="T22" s="12">
        <v>28</v>
      </c>
      <c r="V22" s="11">
        <f t="shared" si="20"/>
        <v>11712</v>
      </c>
      <c r="W22" s="13">
        <v>2221</v>
      </c>
      <c r="X22" s="13">
        <v>9487</v>
      </c>
      <c r="Y22" s="13">
        <v>4</v>
      </c>
      <c r="Z22" s="11">
        <f t="shared" si="21"/>
        <v>694</v>
      </c>
      <c r="AA22" s="14">
        <v>194</v>
      </c>
      <c r="AB22" s="14">
        <v>500</v>
      </c>
      <c r="AC22" s="14">
        <v>0</v>
      </c>
    </row>
    <row r="23" spans="1:29" x14ac:dyDescent="0.25">
      <c r="B23" s="9">
        <v>16</v>
      </c>
      <c r="C23" s="10" t="s">
        <v>28</v>
      </c>
      <c r="D23" s="11">
        <f t="shared" si="0"/>
        <v>22577</v>
      </c>
      <c r="E23" s="12">
        <v>1664</v>
      </c>
      <c r="F23" s="12">
        <v>20812</v>
      </c>
      <c r="G23" s="12">
        <v>101</v>
      </c>
      <c r="H23" s="11">
        <f t="shared" si="1"/>
        <v>6122</v>
      </c>
      <c r="I23" s="12">
        <v>390</v>
      </c>
      <c r="J23" s="12">
        <v>5724</v>
      </c>
      <c r="K23" s="12">
        <v>8</v>
      </c>
      <c r="L23" s="12"/>
      <c r="M23" s="11">
        <f t="shared" si="18"/>
        <v>17982</v>
      </c>
      <c r="N23" s="12">
        <v>1527</v>
      </c>
      <c r="O23" s="12">
        <v>16408</v>
      </c>
      <c r="P23" s="12">
        <v>47</v>
      </c>
      <c r="Q23" s="11">
        <f t="shared" si="19"/>
        <v>3152</v>
      </c>
      <c r="R23" s="12">
        <v>296</v>
      </c>
      <c r="S23" s="12">
        <v>2844</v>
      </c>
      <c r="T23" s="12">
        <v>12</v>
      </c>
      <c r="V23" s="11">
        <f t="shared" si="20"/>
        <v>6210</v>
      </c>
      <c r="W23" s="13">
        <v>2102</v>
      </c>
      <c r="X23" s="13">
        <v>4073</v>
      </c>
      <c r="Y23" s="13">
        <v>35</v>
      </c>
      <c r="Z23" s="11">
        <f t="shared" si="21"/>
        <v>1215</v>
      </c>
      <c r="AA23" s="14">
        <v>451</v>
      </c>
      <c r="AB23" s="14">
        <v>756</v>
      </c>
      <c r="AC23" s="14">
        <v>8</v>
      </c>
    </row>
    <row r="24" spans="1:29" x14ac:dyDescent="0.25">
      <c r="B24" s="9">
        <v>17</v>
      </c>
      <c r="C24" s="10" t="s">
        <v>29</v>
      </c>
      <c r="D24" s="11">
        <f t="shared" si="0"/>
        <v>6685</v>
      </c>
      <c r="E24" s="12">
        <v>4933</v>
      </c>
      <c r="F24" s="12">
        <v>1667</v>
      </c>
      <c r="G24" s="12">
        <v>85</v>
      </c>
      <c r="H24" s="11">
        <f t="shared" si="1"/>
        <v>4134</v>
      </c>
      <c r="I24" s="12">
        <v>2909</v>
      </c>
      <c r="J24" s="12">
        <v>1197</v>
      </c>
      <c r="K24" s="12">
        <v>28</v>
      </c>
      <c r="L24" s="12"/>
      <c r="M24" s="11">
        <f t="shared" si="18"/>
        <v>6572</v>
      </c>
      <c r="N24" s="12">
        <v>4572</v>
      </c>
      <c r="O24" s="12">
        <v>1979</v>
      </c>
      <c r="P24" s="12">
        <v>21</v>
      </c>
      <c r="Q24" s="11">
        <f t="shared" si="19"/>
        <v>1917</v>
      </c>
      <c r="R24" s="12">
        <v>1499</v>
      </c>
      <c r="S24" s="12">
        <v>402</v>
      </c>
      <c r="T24" s="12">
        <v>16</v>
      </c>
      <c r="V24" s="11">
        <f t="shared" si="20"/>
        <v>11924</v>
      </c>
      <c r="W24" s="13">
        <v>4142</v>
      </c>
      <c r="X24" s="13">
        <v>7766</v>
      </c>
      <c r="Y24" s="13">
        <v>16</v>
      </c>
      <c r="Z24" s="11">
        <f t="shared" si="21"/>
        <v>97</v>
      </c>
      <c r="AA24" s="14">
        <v>97</v>
      </c>
      <c r="AB24" s="14">
        <v>0</v>
      </c>
      <c r="AC24" s="14">
        <v>0</v>
      </c>
    </row>
    <row r="25" spans="1:29" x14ac:dyDescent="0.25">
      <c r="B25" s="9">
        <v>18</v>
      </c>
      <c r="C25" s="10" t="s">
        <v>30</v>
      </c>
      <c r="D25" s="11">
        <f t="shared" si="0"/>
        <v>162487</v>
      </c>
      <c r="E25" s="12">
        <v>15759</v>
      </c>
      <c r="F25" s="12">
        <v>146236</v>
      </c>
      <c r="G25" s="12">
        <v>492</v>
      </c>
      <c r="H25" s="11">
        <f t="shared" si="1"/>
        <v>24369</v>
      </c>
      <c r="I25" s="12">
        <v>4667</v>
      </c>
      <c r="J25" s="12">
        <v>19596</v>
      </c>
      <c r="K25" s="12">
        <v>106</v>
      </c>
      <c r="L25" s="12"/>
      <c r="M25" s="11">
        <f t="shared" si="18"/>
        <v>159562</v>
      </c>
      <c r="N25" s="12">
        <v>13513</v>
      </c>
      <c r="O25" s="12">
        <v>145711</v>
      </c>
      <c r="P25" s="12">
        <v>338</v>
      </c>
      <c r="Q25" s="11">
        <f t="shared" si="19"/>
        <v>28108</v>
      </c>
      <c r="R25" s="12">
        <v>4559</v>
      </c>
      <c r="S25" s="12">
        <v>23394</v>
      </c>
      <c r="T25" s="12">
        <v>155</v>
      </c>
      <c r="V25" s="11">
        <f t="shared" si="20"/>
        <v>60603</v>
      </c>
      <c r="W25" s="13">
        <v>11625</v>
      </c>
      <c r="X25" s="13">
        <v>48745</v>
      </c>
      <c r="Y25" s="13">
        <v>233</v>
      </c>
      <c r="Z25" s="11">
        <f t="shared" si="21"/>
        <v>13647</v>
      </c>
      <c r="AA25" s="14">
        <v>1870</v>
      </c>
      <c r="AB25" s="14">
        <v>11752</v>
      </c>
      <c r="AC25" s="14">
        <v>25</v>
      </c>
    </row>
    <row r="26" spans="1:29" x14ac:dyDescent="0.25">
      <c r="A26" s="15"/>
      <c r="B26" s="21"/>
      <c r="C26" s="21" t="s">
        <v>31</v>
      </c>
      <c r="D26" s="20">
        <f t="shared" si="0"/>
        <v>399081</v>
      </c>
      <c r="E26" s="22">
        <f>SUM(E18:E25)</f>
        <v>62851</v>
      </c>
      <c r="F26" s="22">
        <f t="shared" ref="F26:G26" si="22">SUM(F18:F25)</f>
        <v>334495</v>
      </c>
      <c r="G26" s="22">
        <f t="shared" si="22"/>
        <v>1735</v>
      </c>
      <c r="H26" s="20">
        <f t="shared" si="1"/>
        <v>88148</v>
      </c>
      <c r="I26" s="22">
        <f>SUM(I18:I25)</f>
        <v>25616</v>
      </c>
      <c r="J26" s="22">
        <f t="shared" ref="J26:K26" si="23">SUM(J18:J25)</f>
        <v>62058</v>
      </c>
      <c r="K26" s="22">
        <f t="shared" si="23"/>
        <v>474</v>
      </c>
      <c r="L26" s="22"/>
      <c r="M26" s="22">
        <f t="shared" ref="M26:T26" si="24">SUM(M18:M25)</f>
        <v>417655</v>
      </c>
      <c r="N26" s="22">
        <f t="shared" si="24"/>
        <v>56187</v>
      </c>
      <c r="O26" s="22">
        <f t="shared" si="24"/>
        <v>360104</v>
      </c>
      <c r="P26" s="22">
        <f t="shared" si="24"/>
        <v>1364</v>
      </c>
      <c r="Q26" s="22">
        <f t="shared" si="24"/>
        <v>71217</v>
      </c>
      <c r="R26" s="22">
        <f t="shared" si="24"/>
        <v>19325</v>
      </c>
      <c r="S26" s="22">
        <f t="shared" si="24"/>
        <v>51351</v>
      </c>
      <c r="T26" s="22">
        <f t="shared" si="24"/>
        <v>541</v>
      </c>
      <c r="U26" s="15"/>
      <c r="V26" s="22">
        <f t="shared" ref="V26:AC26" si="25">SUM(V18:V25)</f>
        <v>143560</v>
      </c>
      <c r="W26" s="22">
        <f t="shared" si="25"/>
        <v>44232</v>
      </c>
      <c r="X26" s="22">
        <f t="shared" si="25"/>
        <v>98660</v>
      </c>
      <c r="Y26" s="22">
        <f t="shared" si="25"/>
        <v>668</v>
      </c>
      <c r="Z26" s="22">
        <f t="shared" si="25"/>
        <v>18793</v>
      </c>
      <c r="AA26" s="22">
        <f t="shared" si="25"/>
        <v>4420</v>
      </c>
      <c r="AB26" s="22">
        <f t="shared" si="25"/>
        <v>14316</v>
      </c>
      <c r="AC26" s="22">
        <f t="shared" si="25"/>
        <v>57</v>
      </c>
    </row>
    <row r="27" spans="1:29" x14ac:dyDescent="0.25">
      <c r="A27" s="23"/>
      <c r="B27" s="9">
        <v>19</v>
      </c>
      <c r="C27" s="10" t="s">
        <v>32</v>
      </c>
      <c r="D27" s="11">
        <f t="shared" si="0"/>
        <v>1354</v>
      </c>
      <c r="E27" s="12">
        <v>1223</v>
      </c>
      <c r="F27" s="12">
        <v>131</v>
      </c>
      <c r="G27" s="12">
        <v>0</v>
      </c>
      <c r="H27" s="11">
        <f t="shared" si="1"/>
        <v>327</v>
      </c>
      <c r="I27" s="12">
        <v>269</v>
      </c>
      <c r="J27" s="12">
        <v>58</v>
      </c>
      <c r="K27" s="12">
        <v>0</v>
      </c>
      <c r="L27" s="12"/>
      <c r="M27" s="11">
        <f>N27+O27+P27</f>
        <v>1378</v>
      </c>
      <c r="N27" s="12">
        <v>1055</v>
      </c>
      <c r="O27" s="12">
        <v>323</v>
      </c>
      <c r="P27" s="12">
        <v>0</v>
      </c>
      <c r="Q27" s="11">
        <f>R27+S27+T27</f>
        <v>244</v>
      </c>
      <c r="R27" s="12">
        <v>244</v>
      </c>
      <c r="S27" s="12">
        <v>0</v>
      </c>
      <c r="T27" s="12">
        <v>0</v>
      </c>
      <c r="U27" s="23"/>
      <c r="V27" s="11">
        <f>W27+X27+Y27</f>
        <v>1233</v>
      </c>
      <c r="W27" s="13">
        <v>924</v>
      </c>
      <c r="X27" s="13">
        <v>299</v>
      </c>
      <c r="Y27" s="13">
        <v>10</v>
      </c>
      <c r="Z27" s="11">
        <f>AA27+AB27+AC27</f>
        <v>0</v>
      </c>
      <c r="AA27" s="14">
        <v>0</v>
      </c>
      <c r="AB27" s="14">
        <v>0</v>
      </c>
      <c r="AC27" s="14">
        <v>0</v>
      </c>
    </row>
    <row r="28" spans="1:29" x14ac:dyDescent="0.25">
      <c r="A28" s="23"/>
      <c r="B28" s="9">
        <v>20</v>
      </c>
      <c r="C28" s="10" t="s">
        <v>33</v>
      </c>
      <c r="D28" s="11">
        <f t="shared" si="0"/>
        <v>71741</v>
      </c>
      <c r="E28" s="12">
        <v>28639</v>
      </c>
      <c r="F28" s="12">
        <v>42902</v>
      </c>
      <c r="G28" s="12">
        <v>200</v>
      </c>
      <c r="H28" s="11">
        <f t="shared" si="1"/>
        <v>16934</v>
      </c>
      <c r="I28" s="12">
        <v>7213</v>
      </c>
      <c r="J28" s="12">
        <v>9678</v>
      </c>
      <c r="K28" s="12">
        <v>43</v>
      </c>
      <c r="L28" s="12"/>
      <c r="M28" s="11">
        <f t="shared" ref="M28:M33" si="26">N28+O28+P28</f>
        <v>80219</v>
      </c>
      <c r="N28" s="12">
        <v>17704</v>
      </c>
      <c r="O28" s="12">
        <v>62404</v>
      </c>
      <c r="P28" s="12">
        <v>111</v>
      </c>
      <c r="Q28" s="11">
        <f t="shared" ref="Q28:Q33" si="27">R28+S28+T28</f>
        <v>13478</v>
      </c>
      <c r="R28" s="12">
        <v>5215</v>
      </c>
      <c r="S28" s="12">
        <v>8233</v>
      </c>
      <c r="T28" s="12">
        <v>30</v>
      </c>
      <c r="U28" s="23"/>
      <c r="V28" s="11">
        <f t="shared" ref="V28:V33" si="28">W28+X28+Y28</f>
        <v>60443</v>
      </c>
      <c r="W28" s="13">
        <v>17320</v>
      </c>
      <c r="X28" s="13">
        <v>43010</v>
      </c>
      <c r="Y28" s="13">
        <v>113</v>
      </c>
      <c r="Z28" s="11">
        <f t="shared" ref="Z28:Z33" si="29">AA28+AB28+AC28</f>
        <v>0</v>
      </c>
      <c r="AA28" s="14">
        <v>0</v>
      </c>
      <c r="AB28" s="14">
        <v>0</v>
      </c>
      <c r="AC28" s="14">
        <v>0</v>
      </c>
    </row>
    <row r="29" spans="1:29" x14ac:dyDescent="0.25">
      <c r="A29" s="23"/>
      <c r="B29" s="9">
        <v>21</v>
      </c>
      <c r="C29" s="10" t="s">
        <v>34</v>
      </c>
      <c r="D29" s="11">
        <f t="shared" si="0"/>
        <v>22143</v>
      </c>
      <c r="E29" s="12">
        <v>14693</v>
      </c>
      <c r="F29" s="12">
        <v>7128</v>
      </c>
      <c r="G29" s="12">
        <v>322</v>
      </c>
      <c r="H29" s="11">
        <f t="shared" si="1"/>
        <v>5919</v>
      </c>
      <c r="I29" s="12">
        <v>3117</v>
      </c>
      <c r="J29" s="12">
        <v>2680</v>
      </c>
      <c r="K29" s="12">
        <v>122</v>
      </c>
      <c r="L29" s="12"/>
      <c r="M29" s="11">
        <f t="shared" si="26"/>
        <v>19280</v>
      </c>
      <c r="N29" s="12">
        <v>7831</v>
      </c>
      <c r="O29" s="12">
        <v>11275</v>
      </c>
      <c r="P29" s="12">
        <v>174</v>
      </c>
      <c r="Q29" s="11">
        <f t="shared" si="27"/>
        <v>7154</v>
      </c>
      <c r="R29" s="12">
        <v>5239</v>
      </c>
      <c r="S29" s="12">
        <v>1716</v>
      </c>
      <c r="T29" s="12">
        <v>199</v>
      </c>
      <c r="U29" s="23"/>
      <c r="V29" s="11">
        <f t="shared" si="28"/>
        <v>22084</v>
      </c>
      <c r="W29" s="13">
        <v>11021</v>
      </c>
      <c r="X29" s="13">
        <v>10767</v>
      </c>
      <c r="Y29" s="13">
        <v>296</v>
      </c>
      <c r="Z29" s="11">
        <f t="shared" si="29"/>
        <v>353</v>
      </c>
      <c r="AA29" s="14">
        <v>350</v>
      </c>
      <c r="AB29" s="14">
        <v>0</v>
      </c>
      <c r="AC29" s="14">
        <v>3</v>
      </c>
    </row>
    <row r="30" spans="1:29" x14ac:dyDescent="0.25">
      <c r="A30" s="23"/>
      <c r="B30" s="9">
        <v>22</v>
      </c>
      <c r="C30" s="10" t="s">
        <v>35</v>
      </c>
      <c r="D30" s="11">
        <f t="shared" si="0"/>
        <v>40934</v>
      </c>
      <c r="E30" s="12">
        <v>27242</v>
      </c>
      <c r="F30" s="12">
        <v>13595</v>
      </c>
      <c r="G30" s="12">
        <v>97</v>
      </c>
      <c r="H30" s="11">
        <f t="shared" si="1"/>
        <v>3278</v>
      </c>
      <c r="I30" s="12">
        <v>3278</v>
      </c>
      <c r="J30" s="12">
        <v>0</v>
      </c>
      <c r="K30" s="12">
        <v>0</v>
      </c>
      <c r="L30" s="12"/>
      <c r="M30" s="11">
        <f t="shared" si="26"/>
        <v>38480</v>
      </c>
      <c r="N30" s="12">
        <v>26059</v>
      </c>
      <c r="O30" s="12">
        <v>12305</v>
      </c>
      <c r="P30" s="12">
        <v>116</v>
      </c>
      <c r="Q30" s="11">
        <f t="shared" si="27"/>
        <v>6325</v>
      </c>
      <c r="R30" s="12">
        <v>5117</v>
      </c>
      <c r="S30" s="12">
        <v>1201</v>
      </c>
      <c r="T30" s="12">
        <v>7</v>
      </c>
      <c r="U30" s="23"/>
      <c r="V30" s="11">
        <f t="shared" si="28"/>
        <v>146684</v>
      </c>
      <c r="W30" s="13">
        <v>33097</v>
      </c>
      <c r="X30" s="13">
        <v>113204</v>
      </c>
      <c r="Y30" s="13">
        <v>383</v>
      </c>
      <c r="Z30" s="11">
        <f t="shared" si="29"/>
        <v>0</v>
      </c>
      <c r="AA30" s="14">
        <v>0</v>
      </c>
      <c r="AB30" s="14">
        <v>0</v>
      </c>
      <c r="AC30" s="14">
        <v>0</v>
      </c>
    </row>
    <row r="31" spans="1:29" x14ac:dyDescent="0.25">
      <c r="A31" s="23"/>
      <c r="B31" s="9">
        <v>23</v>
      </c>
      <c r="C31" s="10" t="s">
        <v>36</v>
      </c>
      <c r="D31" s="11">
        <f t="shared" si="0"/>
        <v>19300</v>
      </c>
      <c r="E31" s="12">
        <v>17849</v>
      </c>
      <c r="F31" s="12">
        <v>1200</v>
      </c>
      <c r="G31" s="12">
        <v>251</v>
      </c>
      <c r="H31" s="11">
        <f t="shared" si="1"/>
        <v>9558</v>
      </c>
      <c r="I31" s="12">
        <v>3613</v>
      </c>
      <c r="J31" s="12">
        <v>5846</v>
      </c>
      <c r="K31" s="12">
        <v>99</v>
      </c>
      <c r="L31" s="12"/>
      <c r="M31" s="11">
        <f t="shared" si="26"/>
        <v>23654</v>
      </c>
      <c r="N31" s="12">
        <v>15033</v>
      </c>
      <c r="O31" s="12">
        <v>8190</v>
      </c>
      <c r="P31" s="12">
        <v>431</v>
      </c>
      <c r="Q31" s="11">
        <f t="shared" si="27"/>
        <v>13860</v>
      </c>
      <c r="R31" s="12">
        <v>5216</v>
      </c>
      <c r="S31" s="12">
        <v>8575</v>
      </c>
      <c r="T31" s="12">
        <v>69</v>
      </c>
      <c r="U31" s="23"/>
      <c r="V31" s="11">
        <f t="shared" si="28"/>
        <v>25875</v>
      </c>
      <c r="W31" s="13">
        <v>13711</v>
      </c>
      <c r="X31" s="13">
        <v>11793</v>
      </c>
      <c r="Y31" s="13">
        <v>371</v>
      </c>
      <c r="Z31" s="11">
        <f t="shared" si="29"/>
        <v>1913</v>
      </c>
      <c r="AA31" s="14">
        <v>1567</v>
      </c>
      <c r="AB31" s="14">
        <v>280</v>
      </c>
      <c r="AC31" s="14">
        <v>66</v>
      </c>
    </row>
    <row r="32" spans="1:29" x14ac:dyDescent="0.25">
      <c r="A32" s="23"/>
      <c r="B32" s="9">
        <v>24</v>
      </c>
      <c r="C32" s="10" t="s">
        <v>37</v>
      </c>
      <c r="D32" s="11">
        <f t="shared" si="0"/>
        <v>28755</v>
      </c>
      <c r="E32" s="12">
        <v>14974</v>
      </c>
      <c r="F32" s="12">
        <v>13540</v>
      </c>
      <c r="G32" s="12">
        <v>241</v>
      </c>
      <c r="H32" s="11">
        <f t="shared" si="1"/>
        <v>6992</v>
      </c>
      <c r="I32" s="12">
        <v>4317</v>
      </c>
      <c r="J32" s="12">
        <v>2628</v>
      </c>
      <c r="K32" s="12">
        <v>47</v>
      </c>
      <c r="L32" s="12"/>
      <c r="M32" s="11">
        <f t="shared" si="26"/>
        <v>19374</v>
      </c>
      <c r="N32" s="12">
        <v>11652</v>
      </c>
      <c r="O32" s="12">
        <v>7624</v>
      </c>
      <c r="P32" s="12">
        <v>98</v>
      </c>
      <c r="Q32" s="11">
        <f t="shared" si="27"/>
        <v>5018</v>
      </c>
      <c r="R32" s="12">
        <v>3768</v>
      </c>
      <c r="S32" s="12">
        <v>1215</v>
      </c>
      <c r="T32" s="12">
        <v>35</v>
      </c>
      <c r="U32" s="23"/>
      <c r="V32" s="11">
        <f t="shared" si="28"/>
        <v>36831</v>
      </c>
      <c r="W32" s="13">
        <v>16550</v>
      </c>
      <c r="X32" s="13">
        <v>20118</v>
      </c>
      <c r="Y32" s="13">
        <v>163</v>
      </c>
      <c r="Z32" s="11">
        <f t="shared" si="29"/>
        <v>633</v>
      </c>
      <c r="AA32" s="14">
        <v>456</v>
      </c>
      <c r="AB32" s="14">
        <v>164</v>
      </c>
      <c r="AC32" s="14">
        <v>13</v>
      </c>
    </row>
    <row r="33" spans="1:29" x14ac:dyDescent="0.25">
      <c r="A33" s="23"/>
      <c r="B33" s="9">
        <v>25</v>
      </c>
      <c r="C33" s="10" t="s">
        <v>38</v>
      </c>
      <c r="D33" s="11">
        <f t="shared" si="0"/>
        <v>58504</v>
      </c>
      <c r="E33" s="12">
        <v>32002</v>
      </c>
      <c r="F33" s="12">
        <v>26474</v>
      </c>
      <c r="G33" s="12">
        <v>28</v>
      </c>
      <c r="H33" s="11">
        <f t="shared" si="1"/>
        <v>3831</v>
      </c>
      <c r="I33" s="12">
        <v>3325</v>
      </c>
      <c r="J33" s="12">
        <v>505</v>
      </c>
      <c r="K33" s="12">
        <v>1</v>
      </c>
      <c r="L33" s="12"/>
      <c r="M33" s="11">
        <f t="shared" si="26"/>
        <v>58314</v>
      </c>
      <c r="N33" s="12">
        <v>30870</v>
      </c>
      <c r="O33" s="12">
        <v>27425</v>
      </c>
      <c r="P33" s="12">
        <v>19</v>
      </c>
      <c r="Q33" s="11">
        <f t="shared" si="27"/>
        <v>6025</v>
      </c>
      <c r="R33" s="12">
        <v>4339</v>
      </c>
      <c r="S33" s="12">
        <v>1686</v>
      </c>
      <c r="T33" s="12">
        <v>0</v>
      </c>
      <c r="U33" s="23"/>
      <c r="V33" s="11">
        <f t="shared" si="28"/>
        <v>35359</v>
      </c>
      <c r="W33" s="13">
        <v>28729</v>
      </c>
      <c r="X33" s="13">
        <v>6627</v>
      </c>
      <c r="Y33" s="13">
        <v>3</v>
      </c>
      <c r="Z33" s="11">
        <f t="shared" si="29"/>
        <v>2934</v>
      </c>
      <c r="AA33" s="14">
        <v>2930</v>
      </c>
      <c r="AB33" s="14">
        <v>4</v>
      </c>
      <c r="AC33" s="14">
        <v>0</v>
      </c>
    </row>
    <row r="34" spans="1:29" x14ac:dyDescent="0.25">
      <c r="A34" s="24"/>
      <c r="B34" s="16"/>
      <c r="C34" s="17" t="s">
        <v>39</v>
      </c>
      <c r="D34" s="20">
        <f t="shared" si="0"/>
        <v>242731</v>
      </c>
      <c r="E34" s="18">
        <f>SUM(E27:E33)</f>
        <v>136622</v>
      </c>
      <c r="F34" s="18">
        <f t="shared" ref="F34:G34" si="30">SUM(F27:F33)</f>
        <v>104970</v>
      </c>
      <c r="G34" s="18">
        <f t="shared" si="30"/>
        <v>1139</v>
      </c>
      <c r="H34" s="20">
        <f t="shared" si="1"/>
        <v>46839</v>
      </c>
      <c r="I34" s="18">
        <f>SUM(I27:I33)</f>
        <v>25132</v>
      </c>
      <c r="J34" s="18">
        <f t="shared" ref="J34:K34" si="31">SUM(J27:J33)</f>
        <v>21395</v>
      </c>
      <c r="K34" s="18">
        <f t="shared" si="31"/>
        <v>312</v>
      </c>
      <c r="L34" s="18"/>
      <c r="M34" s="18">
        <f t="shared" ref="M34:T34" si="32">SUM(M27:M33)</f>
        <v>240699</v>
      </c>
      <c r="N34" s="18">
        <f t="shared" si="32"/>
        <v>110204</v>
      </c>
      <c r="O34" s="18">
        <f t="shared" si="32"/>
        <v>129546</v>
      </c>
      <c r="P34" s="18">
        <f t="shared" si="32"/>
        <v>949</v>
      </c>
      <c r="Q34" s="18">
        <f t="shared" si="32"/>
        <v>52104</v>
      </c>
      <c r="R34" s="18">
        <f t="shared" si="32"/>
        <v>29138</v>
      </c>
      <c r="S34" s="18">
        <f t="shared" si="32"/>
        <v>22626</v>
      </c>
      <c r="T34" s="18">
        <f t="shared" si="32"/>
        <v>340</v>
      </c>
      <c r="U34" s="24"/>
      <c r="V34" s="18">
        <f t="shared" ref="V34:AC34" si="33">SUM(V27:V33)</f>
        <v>328509</v>
      </c>
      <c r="W34" s="18">
        <f t="shared" si="33"/>
        <v>121352</v>
      </c>
      <c r="X34" s="18">
        <f t="shared" si="33"/>
        <v>205818</v>
      </c>
      <c r="Y34" s="18">
        <f t="shared" si="33"/>
        <v>1339</v>
      </c>
      <c r="Z34" s="18">
        <f t="shared" si="33"/>
        <v>5833</v>
      </c>
      <c r="AA34" s="18">
        <f t="shared" si="33"/>
        <v>5303</v>
      </c>
      <c r="AB34" s="18">
        <f t="shared" si="33"/>
        <v>448</v>
      </c>
      <c r="AC34" s="18">
        <f t="shared" si="33"/>
        <v>82</v>
      </c>
    </row>
    <row r="35" spans="1:29" x14ac:dyDescent="0.25">
      <c r="A35" s="23"/>
      <c r="B35" s="9">
        <v>26</v>
      </c>
      <c r="C35" s="10" t="s">
        <v>40</v>
      </c>
      <c r="D35" s="11">
        <f t="shared" si="0"/>
        <v>3798</v>
      </c>
      <c r="E35" s="12">
        <v>3538</v>
      </c>
      <c r="F35" s="12">
        <v>215</v>
      </c>
      <c r="G35" s="12">
        <v>45</v>
      </c>
      <c r="H35" s="11">
        <f t="shared" si="1"/>
        <v>1222</v>
      </c>
      <c r="I35" s="12">
        <v>1092</v>
      </c>
      <c r="J35" s="12">
        <v>120</v>
      </c>
      <c r="K35" s="12">
        <v>10</v>
      </c>
      <c r="L35" s="12"/>
      <c r="M35" s="11">
        <f>N35+O35+P35</f>
        <v>3334</v>
      </c>
      <c r="N35" s="12">
        <v>2655</v>
      </c>
      <c r="O35" s="12">
        <v>654</v>
      </c>
      <c r="P35" s="12">
        <v>25</v>
      </c>
      <c r="Q35" s="11">
        <f>R35+S35+T35</f>
        <v>1412</v>
      </c>
      <c r="R35" s="12">
        <v>1032</v>
      </c>
      <c r="S35" s="12">
        <v>349</v>
      </c>
      <c r="T35" s="12">
        <v>31</v>
      </c>
      <c r="U35" s="23"/>
      <c r="V35" s="11">
        <f>W35+X35+Y35</f>
        <v>3228</v>
      </c>
      <c r="W35" s="13">
        <v>3090</v>
      </c>
      <c r="X35" s="13">
        <v>114</v>
      </c>
      <c r="Y35" s="13">
        <v>24</v>
      </c>
      <c r="Z35" s="11">
        <f>AA35+AB35+AC35</f>
        <v>309</v>
      </c>
      <c r="AA35" s="14">
        <v>291</v>
      </c>
      <c r="AB35" s="14">
        <v>18</v>
      </c>
      <c r="AC35" s="14">
        <v>0</v>
      </c>
    </row>
    <row r="36" spans="1:29" x14ac:dyDescent="0.25">
      <c r="A36" s="23"/>
      <c r="B36" s="9">
        <v>27</v>
      </c>
      <c r="C36" s="10" t="s">
        <v>41</v>
      </c>
      <c r="D36" s="11">
        <f t="shared" si="0"/>
        <v>1222</v>
      </c>
      <c r="E36" s="12">
        <v>730</v>
      </c>
      <c r="F36" s="12">
        <v>468</v>
      </c>
      <c r="G36" s="12">
        <v>24</v>
      </c>
      <c r="H36" s="11">
        <f t="shared" si="1"/>
        <v>304</v>
      </c>
      <c r="I36" s="12">
        <v>284</v>
      </c>
      <c r="J36" s="12">
        <v>12</v>
      </c>
      <c r="K36" s="12">
        <v>8</v>
      </c>
      <c r="L36" s="12"/>
      <c r="M36" s="11">
        <f t="shared" ref="M36:M38" si="34">N36+O36+P36</f>
        <v>970</v>
      </c>
      <c r="N36" s="12">
        <v>792</v>
      </c>
      <c r="O36" s="12">
        <v>156</v>
      </c>
      <c r="P36" s="12">
        <v>22</v>
      </c>
      <c r="Q36" s="11">
        <f t="shared" ref="Q36:Q38" si="35">R36+S36+T36</f>
        <v>232</v>
      </c>
      <c r="R36" s="12">
        <v>161</v>
      </c>
      <c r="S36" s="12">
        <v>64</v>
      </c>
      <c r="T36" s="12">
        <v>7</v>
      </c>
      <c r="U36" s="23"/>
      <c r="V36" s="11">
        <f t="shared" ref="V36:V38" si="36">W36+X36+Y36</f>
        <v>1357</v>
      </c>
      <c r="W36" s="13">
        <v>881</v>
      </c>
      <c r="X36" s="13">
        <v>424</v>
      </c>
      <c r="Y36" s="13">
        <v>52</v>
      </c>
      <c r="Z36" s="11">
        <f t="shared" ref="Z36:Z38" si="37">AA36+AB36+AC36</f>
        <v>284</v>
      </c>
      <c r="AA36" s="14">
        <v>192</v>
      </c>
      <c r="AB36" s="14">
        <v>82</v>
      </c>
      <c r="AC36" s="14">
        <v>10</v>
      </c>
    </row>
    <row r="37" spans="1:29" x14ac:dyDescent="0.25">
      <c r="A37" s="23"/>
      <c r="B37" s="9">
        <v>28</v>
      </c>
      <c r="C37" s="10" t="s">
        <v>42</v>
      </c>
      <c r="D37" s="11">
        <f t="shared" si="0"/>
        <v>7083</v>
      </c>
      <c r="E37" s="12">
        <v>1147</v>
      </c>
      <c r="F37" s="12">
        <v>5872</v>
      </c>
      <c r="G37" s="12">
        <v>64</v>
      </c>
      <c r="H37" s="11">
        <f t="shared" si="1"/>
        <v>1573</v>
      </c>
      <c r="I37" s="12">
        <v>218</v>
      </c>
      <c r="J37" s="12">
        <v>1284</v>
      </c>
      <c r="K37" s="12">
        <v>71</v>
      </c>
      <c r="L37" s="12"/>
      <c r="M37" s="11">
        <f t="shared" si="34"/>
        <v>3535</v>
      </c>
      <c r="N37" s="12">
        <v>736</v>
      </c>
      <c r="O37" s="12">
        <v>2742</v>
      </c>
      <c r="P37" s="12">
        <v>57</v>
      </c>
      <c r="Q37" s="11">
        <f t="shared" si="35"/>
        <v>782</v>
      </c>
      <c r="R37" s="12">
        <v>277</v>
      </c>
      <c r="S37" s="12">
        <v>401</v>
      </c>
      <c r="T37" s="12">
        <v>104</v>
      </c>
      <c r="U37" s="23"/>
      <c r="V37" s="11">
        <f t="shared" si="36"/>
        <v>999</v>
      </c>
      <c r="W37" s="13">
        <v>164</v>
      </c>
      <c r="X37" s="13">
        <v>780</v>
      </c>
      <c r="Y37" s="13">
        <v>55</v>
      </c>
      <c r="Z37" s="11">
        <f t="shared" si="37"/>
        <v>126</v>
      </c>
      <c r="AA37" s="14">
        <v>68</v>
      </c>
      <c r="AB37" s="14">
        <v>54</v>
      </c>
      <c r="AC37" s="14">
        <v>4</v>
      </c>
    </row>
    <row r="38" spans="1:29" x14ac:dyDescent="0.25">
      <c r="A38" s="23"/>
      <c r="B38" s="9">
        <v>29</v>
      </c>
      <c r="C38" s="10" t="s">
        <v>43</v>
      </c>
      <c r="D38" s="11">
        <f t="shared" si="0"/>
        <v>1247</v>
      </c>
      <c r="E38" s="12">
        <v>1247</v>
      </c>
      <c r="F38" s="12">
        <v>0</v>
      </c>
      <c r="G38" s="12">
        <v>0</v>
      </c>
      <c r="H38" s="11">
        <f t="shared" si="1"/>
        <v>396</v>
      </c>
      <c r="I38" s="12">
        <v>396</v>
      </c>
      <c r="J38" s="12">
        <v>0</v>
      </c>
      <c r="K38" s="12">
        <v>0</v>
      </c>
      <c r="L38" s="12"/>
      <c r="M38" s="11">
        <f t="shared" si="34"/>
        <v>3174</v>
      </c>
      <c r="N38" s="12">
        <v>1115</v>
      </c>
      <c r="O38" s="12">
        <v>2054</v>
      </c>
      <c r="P38" s="12">
        <v>5</v>
      </c>
      <c r="Q38" s="11">
        <f t="shared" si="35"/>
        <v>1416</v>
      </c>
      <c r="R38" s="12">
        <v>1066</v>
      </c>
      <c r="S38" s="12">
        <v>333</v>
      </c>
      <c r="T38" s="12">
        <v>17</v>
      </c>
      <c r="U38" s="23"/>
      <c r="V38" s="11">
        <f t="shared" si="36"/>
        <v>1828</v>
      </c>
      <c r="W38" s="13">
        <v>1220</v>
      </c>
      <c r="X38" s="13">
        <v>599</v>
      </c>
      <c r="Y38" s="13">
        <v>9</v>
      </c>
      <c r="Z38" s="11">
        <f t="shared" si="37"/>
        <v>321</v>
      </c>
      <c r="AA38" s="14">
        <v>251</v>
      </c>
      <c r="AB38" s="14">
        <v>68</v>
      </c>
      <c r="AC38" s="14">
        <v>2</v>
      </c>
    </row>
    <row r="39" spans="1:29" ht="37.5" x14ac:dyDescent="0.25">
      <c r="A39" s="24"/>
      <c r="B39" s="16"/>
      <c r="C39" s="17" t="s">
        <v>44</v>
      </c>
      <c r="D39" s="20">
        <f t="shared" si="0"/>
        <v>13350</v>
      </c>
      <c r="E39" s="18">
        <f>SUM(E35:E38)</f>
        <v>6662</v>
      </c>
      <c r="F39" s="18">
        <f t="shared" ref="F39:G39" si="38">SUM(F35:F38)</f>
        <v>6555</v>
      </c>
      <c r="G39" s="18">
        <f t="shared" si="38"/>
        <v>133</v>
      </c>
      <c r="H39" s="20">
        <f t="shared" si="1"/>
        <v>3495</v>
      </c>
      <c r="I39" s="18">
        <f>SUM(I35:I38)</f>
        <v>1990</v>
      </c>
      <c r="J39" s="18">
        <f t="shared" ref="J39:K39" si="39">SUM(J35:J38)</f>
        <v>1416</v>
      </c>
      <c r="K39" s="18">
        <f t="shared" si="39"/>
        <v>89</v>
      </c>
      <c r="L39" s="18"/>
      <c r="M39" s="18">
        <f t="shared" ref="M39:T39" si="40">SUM(M35:M38)</f>
        <v>11013</v>
      </c>
      <c r="N39" s="18">
        <f t="shared" si="40"/>
        <v>5298</v>
      </c>
      <c r="O39" s="18">
        <f t="shared" si="40"/>
        <v>5606</v>
      </c>
      <c r="P39" s="18">
        <f t="shared" si="40"/>
        <v>109</v>
      </c>
      <c r="Q39" s="18">
        <f t="shared" si="40"/>
        <v>3842</v>
      </c>
      <c r="R39" s="18">
        <f t="shared" si="40"/>
        <v>2536</v>
      </c>
      <c r="S39" s="18">
        <f t="shared" si="40"/>
        <v>1147</v>
      </c>
      <c r="T39" s="18">
        <f t="shared" si="40"/>
        <v>159</v>
      </c>
      <c r="U39" s="24"/>
      <c r="V39" s="18">
        <f t="shared" ref="V39:AC39" si="41">SUM(V35:V38)</f>
        <v>7412</v>
      </c>
      <c r="W39" s="18">
        <f t="shared" si="41"/>
        <v>5355</v>
      </c>
      <c r="X39" s="18">
        <f t="shared" si="41"/>
        <v>1917</v>
      </c>
      <c r="Y39" s="18">
        <f t="shared" si="41"/>
        <v>140</v>
      </c>
      <c r="Z39" s="18">
        <f t="shared" si="41"/>
        <v>1040</v>
      </c>
      <c r="AA39" s="18">
        <f t="shared" si="41"/>
        <v>802</v>
      </c>
      <c r="AB39" s="18">
        <f t="shared" si="41"/>
        <v>222</v>
      </c>
      <c r="AC39" s="18">
        <f t="shared" si="41"/>
        <v>16</v>
      </c>
    </row>
    <row r="40" spans="1:29" x14ac:dyDescent="0.25">
      <c r="A40" s="23"/>
      <c r="B40" s="9">
        <v>30</v>
      </c>
      <c r="C40" s="10" t="s">
        <v>45</v>
      </c>
      <c r="D40" s="11">
        <f t="shared" si="0"/>
        <v>3832</v>
      </c>
      <c r="E40" s="12">
        <v>3622</v>
      </c>
      <c r="F40" s="12">
        <v>190</v>
      </c>
      <c r="G40" s="12">
        <v>20</v>
      </c>
      <c r="H40" s="11">
        <f t="shared" si="1"/>
        <v>1211</v>
      </c>
      <c r="I40" s="12">
        <v>1175</v>
      </c>
      <c r="J40" s="12">
        <v>17</v>
      </c>
      <c r="K40" s="12">
        <v>19</v>
      </c>
      <c r="L40" s="12"/>
      <c r="M40" s="11">
        <f>N40+O40+P40</f>
        <v>2822</v>
      </c>
      <c r="N40" s="12">
        <v>2656</v>
      </c>
      <c r="O40" s="12">
        <v>129</v>
      </c>
      <c r="P40" s="12">
        <v>37</v>
      </c>
      <c r="Q40" s="11">
        <f>R40+S40+T40</f>
        <v>1236</v>
      </c>
      <c r="R40" s="12">
        <v>1218</v>
      </c>
      <c r="S40" s="12">
        <v>12</v>
      </c>
      <c r="T40" s="12">
        <v>6</v>
      </c>
      <c r="U40" s="23"/>
      <c r="V40" s="11">
        <f>W40+X40+Y40</f>
        <v>2108</v>
      </c>
      <c r="W40" s="12">
        <v>2092</v>
      </c>
      <c r="X40" s="12">
        <v>10</v>
      </c>
      <c r="Y40" s="12">
        <v>6</v>
      </c>
      <c r="Z40" s="11">
        <f>AA40+AB40+AC40</f>
        <v>1076</v>
      </c>
      <c r="AA40" s="14">
        <v>1076</v>
      </c>
      <c r="AB40" s="14">
        <v>0</v>
      </c>
      <c r="AC40" s="14">
        <v>0</v>
      </c>
    </row>
    <row r="41" spans="1:29" x14ac:dyDescent="0.25">
      <c r="A41" s="23"/>
      <c r="B41" s="9">
        <v>31</v>
      </c>
      <c r="C41" s="10" t="s">
        <v>46</v>
      </c>
      <c r="D41" s="11">
        <f t="shared" si="0"/>
        <v>0</v>
      </c>
      <c r="E41" s="12">
        <v>0</v>
      </c>
      <c r="F41" s="12">
        <v>0</v>
      </c>
      <c r="G41" s="12">
        <v>0</v>
      </c>
      <c r="H41" s="11">
        <f t="shared" si="1"/>
        <v>0</v>
      </c>
      <c r="I41" s="12">
        <v>0</v>
      </c>
      <c r="J41" s="12">
        <v>0</v>
      </c>
      <c r="K41" s="12">
        <v>0</v>
      </c>
      <c r="L41" s="12"/>
      <c r="M41" s="11">
        <f t="shared" ref="M41:M51" si="42">N41+O41+P41</f>
        <v>0</v>
      </c>
      <c r="N41" s="12">
        <v>0</v>
      </c>
      <c r="O41" s="12">
        <v>0</v>
      </c>
      <c r="P41" s="12">
        <v>0</v>
      </c>
      <c r="Q41" s="11">
        <f t="shared" ref="Q41:Q51" si="43">R41+S41+T41</f>
        <v>0</v>
      </c>
      <c r="R41" s="12">
        <v>0</v>
      </c>
      <c r="S41" s="12">
        <v>0</v>
      </c>
      <c r="T41" s="12">
        <v>0</v>
      </c>
      <c r="U41" s="23"/>
      <c r="V41" s="11">
        <f t="shared" ref="V41:V51" si="44">W41+X41+Y41</f>
        <v>0</v>
      </c>
      <c r="W41" s="12">
        <v>0</v>
      </c>
      <c r="X41" s="12">
        <v>0</v>
      </c>
      <c r="Y41" s="12">
        <v>0</v>
      </c>
      <c r="Z41" s="11">
        <f t="shared" ref="Z41:Z51" si="45">AA41+AB41+AC41</f>
        <v>0</v>
      </c>
      <c r="AA41" s="12">
        <v>0</v>
      </c>
      <c r="AB41" s="12">
        <v>0</v>
      </c>
      <c r="AC41" s="12">
        <v>0</v>
      </c>
    </row>
    <row r="42" spans="1:29" x14ac:dyDescent="0.25">
      <c r="A42" s="23"/>
      <c r="B42" s="9">
        <v>32</v>
      </c>
      <c r="C42" s="10" t="s">
        <v>47</v>
      </c>
      <c r="D42" s="11">
        <f t="shared" si="0"/>
        <v>3374</v>
      </c>
      <c r="E42" s="12">
        <v>3045</v>
      </c>
      <c r="F42" s="12">
        <v>314</v>
      </c>
      <c r="G42" s="12">
        <v>15</v>
      </c>
      <c r="H42" s="11">
        <f t="shared" si="1"/>
        <v>795</v>
      </c>
      <c r="I42" s="12">
        <v>749</v>
      </c>
      <c r="J42" s="12">
        <v>43</v>
      </c>
      <c r="K42" s="12">
        <v>3</v>
      </c>
      <c r="L42" s="12"/>
      <c r="M42" s="11">
        <f t="shared" si="42"/>
        <v>3348</v>
      </c>
      <c r="N42" s="12">
        <v>3256</v>
      </c>
      <c r="O42" s="12">
        <v>85</v>
      </c>
      <c r="P42" s="12">
        <v>7</v>
      </c>
      <c r="Q42" s="11">
        <f t="shared" si="43"/>
        <v>1007</v>
      </c>
      <c r="R42" s="12">
        <v>914</v>
      </c>
      <c r="S42" s="12">
        <v>88</v>
      </c>
      <c r="T42" s="12">
        <v>5</v>
      </c>
      <c r="U42" s="23"/>
      <c r="V42" s="11">
        <f t="shared" si="44"/>
        <v>3369</v>
      </c>
      <c r="W42" s="12">
        <v>3112</v>
      </c>
      <c r="X42" s="12">
        <v>247</v>
      </c>
      <c r="Y42" s="12">
        <v>10</v>
      </c>
      <c r="Z42" s="11">
        <f t="shared" si="45"/>
        <v>296</v>
      </c>
      <c r="AA42" s="14">
        <v>296</v>
      </c>
      <c r="AB42" s="14">
        <v>0</v>
      </c>
      <c r="AC42" s="14">
        <v>0</v>
      </c>
    </row>
    <row r="43" spans="1:29" x14ac:dyDescent="0.25">
      <c r="A43" s="23"/>
      <c r="B43" s="9">
        <v>33</v>
      </c>
      <c r="C43" s="10" t="s">
        <v>48</v>
      </c>
      <c r="D43" s="11">
        <f t="shared" si="0"/>
        <v>4291</v>
      </c>
      <c r="E43" s="12">
        <v>3483</v>
      </c>
      <c r="F43" s="12">
        <v>801</v>
      </c>
      <c r="G43" s="12">
        <v>7</v>
      </c>
      <c r="H43" s="11">
        <f t="shared" si="1"/>
        <v>858</v>
      </c>
      <c r="I43" s="12">
        <v>691</v>
      </c>
      <c r="J43" s="12">
        <v>165</v>
      </c>
      <c r="K43" s="12">
        <v>2</v>
      </c>
      <c r="L43" s="12"/>
      <c r="M43" s="11">
        <f t="shared" si="42"/>
        <v>3256</v>
      </c>
      <c r="N43" s="12">
        <v>2770</v>
      </c>
      <c r="O43" s="12">
        <v>479</v>
      </c>
      <c r="P43" s="12">
        <v>7</v>
      </c>
      <c r="Q43" s="11">
        <f t="shared" si="43"/>
        <v>1023</v>
      </c>
      <c r="R43" s="12">
        <v>929</v>
      </c>
      <c r="S43" s="12">
        <v>94</v>
      </c>
      <c r="T43" s="12">
        <v>0</v>
      </c>
      <c r="U43" s="23"/>
      <c r="V43" s="11">
        <f t="shared" si="44"/>
        <v>3722</v>
      </c>
      <c r="W43" s="12">
        <v>3146</v>
      </c>
      <c r="X43" s="12">
        <v>565</v>
      </c>
      <c r="Y43" s="12">
        <v>11</v>
      </c>
      <c r="Z43" s="11">
        <f t="shared" si="45"/>
        <v>737</v>
      </c>
      <c r="AA43" s="14">
        <v>640</v>
      </c>
      <c r="AB43" s="14">
        <v>97</v>
      </c>
      <c r="AC43" s="14">
        <v>0</v>
      </c>
    </row>
    <row r="44" spans="1:29" x14ac:dyDescent="0.25">
      <c r="A44" s="23"/>
      <c r="B44" s="9">
        <v>34</v>
      </c>
      <c r="C44" s="10" t="s">
        <v>49</v>
      </c>
      <c r="D44" s="11">
        <f t="shared" si="0"/>
        <v>6569</v>
      </c>
      <c r="E44" s="12">
        <v>5764</v>
      </c>
      <c r="F44" s="12">
        <v>802</v>
      </c>
      <c r="G44" s="12">
        <v>3</v>
      </c>
      <c r="H44" s="11">
        <f t="shared" si="1"/>
        <v>1180</v>
      </c>
      <c r="I44" s="12">
        <v>926</v>
      </c>
      <c r="J44" s="12">
        <v>238</v>
      </c>
      <c r="K44" s="12">
        <v>16</v>
      </c>
      <c r="L44" s="12"/>
      <c r="M44" s="11">
        <f t="shared" si="42"/>
        <v>4992</v>
      </c>
      <c r="N44" s="12">
        <v>4340</v>
      </c>
      <c r="O44" s="12">
        <v>631</v>
      </c>
      <c r="P44" s="12">
        <v>21</v>
      </c>
      <c r="Q44" s="11">
        <f t="shared" si="43"/>
        <v>1150</v>
      </c>
      <c r="R44" s="12">
        <v>835</v>
      </c>
      <c r="S44" s="12">
        <v>314</v>
      </c>
      <c r="T44" s="12">
        <v>1</v>
      </c>
      <c r="U44" s="23"/>
      <c r="V44" s="11">
        <f t="shared" si="44"/>
        <v>4474</v>
      </c>
      <c r="W44" s="12">
        <v>4023</v>
      </c>
      <c r="X44" s="12">
        <v>437</v>
      </c>
      <c r="Y44" s="12">
        <v>14</v>
      </c>
      <c r="Z44" s="11">
        <f t="shared" si="45"/>
        <v>729</v>
      </c>
      <c r="AA44" s="14">
        <v>636</v>
      </c>
      <c r="AB44" s="14">
        <v>93</v>
      </c>
      <c r="AC44" s="14">
        <v>0</v>
      </c>
    </row>
    <row r="45" spans="1:29" x14ac:dyDescent="0.25">
      <c r="A45" s="23"/>
      <c r="B45" s="9">
        <v>35</v>
      </c>
      <c r="C45" s="10" t="s">
        <v>50</v>
      </c>
      <c r="D45" s="11">
        <f t="shared" si="0"/>
        <v>906</v>
      </c>
      <c r="E45" s="12">
        <v>870</v>
      </c>
      <c r="F45" s="12">
        <v>34</v>
      </c>
      <c r="G45" s="12">
        <v>2</v>
      </c>
      <c r="H45" s="11">
        <f t="shared" si="1"/>
        <v>0</v>
      </c>
      <c r="I45" s="12">
        <v>0</v>
      </c>
      <c r="J45" s="12">
        <v>0</v>
      </c>
      <c r="K45" s="12">
        <v>0</v>
      </c>
      <c r="L45" s="12"/>
      <c r="M45" s="11">
        <f t="shared" si="42"/>
        <v>0</v>
      </c>
      <c r="N45" s="12">
        <v>0</v>
      </c>
      <c r="O45" s="12">
        <v>0</v>
      </c>
      <c r="P45" s="12">
        <v>0</v>
      </c>
      <c r="Q45" s="11">
        <f t="shared" si="43"/>
        <v>0</v>
      </c>
      <c r="R45" s="12">
        <v>0</v>
      </c>
      <c r="S45" s="12">
        <v>0</v>
      </c>
      <c r="T45" s="12">
        <v>0</v>
      </c>
      <c r="U45" s="23"/>
      <c r="V45" s="11">
        <f t="shared" si="44"/>
        <v>0</v>
      </c>
      <c r="W45" s="12">
        <v>0</v>
      </c>
      <c r="X45" s="12">
        <v>0</v>
      </c>
      <c r="Y45" s="12">
        <v>0</v>
      </c>
      <c r="Z45" s="11">
        <f t="shared" si="45"/>
        <v>0</v>
      </c>
      <c r="AA45" s="12">
        <v>0</v>
      </c>
      <c r="AB45" s="12">
        <v>0</v>
      </c>
      <c r="AC45" s="12">
        <v>0</v>
      </c>
    </row>
    <row r="46" spans="1:29" x14ac:dyDescent="0.25">
      <c r="A46" s="23"/>
      <c r="B46" s="9">
        <v>36</v>
      </c>
      <c r="C46" s="10" t="s">
        <v>51</v>
      </c>
      <c r="D46" s="11">
        <f t="shared" si="0"/>
        <v>0</v>
      </c>
      <c r="E46" s="12">
        <v>0</v>
      </c>
      <c r="F46" s="12">
        <v>0</v>
      </c>
      <c r="G46" s="12">
        <v>0</v>
      </c>
      <c r="H46" s="11">
        <f t="shared" si="1"/>
        <v>0</v>
      </c>
      <c r="I46" s="12">
        <v>0</v>
      </c>
      <c r="J46" s="12">
        <v>0</v>
      </c>
      <c r="K46" s="12">
        <v>0</v>
      </c>
      <c r="L46" s="12"/>
      <c r="M46" s="11">
        <f t="shared" si="42"/>
        <v>0</v>
      </c>
      <c r="N46" s="12">
        <v>0</v>
      </c>
      <c r="O46" s="12">
        <v>0</v>
      </c>
      <c r="P46" s="12">
        <v>0</v>
      </c>
      <c r="Q46" s="11">
        <f t="shared" si="43"/>
        <v>0</v>
      </c>
      <c r="R46" s="12">
        <v>0</v>
      </c>
      <c r="S46" s="12">
        <v>0</v>
      </c>
      <c r="T46" s="12">
        <v>0</v>
      </c>
      <c r="U46" s="23"/>
      <c r="V46" s="11">
        <f t="shared" si="44"/>
        <v>0</v>
      </c>
      <c r="W46" s="12">
        <v>0</v>
      </c>
      <c r="X46" s="12">
        <v>0</v>
      </c>
      <c r="Y46" s="12">
        <v>0</v>
      </c>
      <c r="Z46" s="11">
        <f t="shared" si="45"/>
        <v>0</v>
      </c>
      <c r="AA46" s="12">
        <v>0</v>
      </c>
      <c r="AB46" s="12">
        <v>0</v>
      </c>
      <c r="AC46" s="12">
        <v>0</v>
      </c>
    </row>
    <row r="47" spans="1:29" x14ac:dyDescent="0.25">
      <c r="A47" s="23"/>
      <c r="B47" s="9">
        <v>37</v>
      </c>
      <c r="C47" s="10" t="s">
        <v>52</v>
      </c>
      <c r="D47" s="11">
        <f t="shared" si="0"/>
        <v>0</v>
      </c>
      <c r="E47" s="12">
        <v>0</v>
      </c>
      <c r="F47" s="12">
        <v>0</v>
      </c>
      <c r="G47" s="12">
        <v>0</v>
      </c>
      <c r="H47" s="11">
        <f t="shared" si="1"/>
        <v>195</v>
      </c>
      <c r="I47" s="12">
        <v>189</v>
      </c>
      <c r="J47" s="12">
        <v>6</v>
      </c>
      <c r="K47" s="12">
        <v>0</v>
      </c>
      <c r="L47" s="12"/>
      <c r="M47" s="11">
        <f t="shared" si="42"/>
        <v>798</v>
      </c>
      <c r="N47" s="12">
        <v>770</v>
      </c>
      <c r="O47" s="12">
        <v>26</v>
      </c>
      <c r="P47" s="12">
        <v>2</v>
      </c>
      <c r="Q47" s="11">
        <f t="shared" si="43"/>
        <v>148</v>
      </c>
      <c r="R47" s="12">
        <v>145</v>
      </c>
      <c r="S47" s="12">
        <v>3</v>
      </c>
      <c r="T47" s="12">
        <v>0</v>
      </c>
      <c r="U47" s="23"/>
      <c r="V47" s="11">
        <f t="shared" si="44"/>
        <v>686</v>
      </c>
      <c r="W47" s="12">
        <v>686</v>
      </c>
      <c r="X47" s="12">
        <v>0</v>
      </c>
      <c r="Y47" s="12">
        <v>0</v>
      </c>
      <c r="Z47" s="11">
        <f t="shared" si="45"/>
        <v>148</v>
      </c>
      <c r="AA47" s="14">
        <v>148</v>
      </c>
      <c r="AB47" s="14">
        <v>0</v>
      </c>
      <c r="AC47" s="14">
        <v>0</v>
      </c>
    </row>
    <row r="48" spans="1:29" x14ac:dyDescent="0.25">
      <c r="A48" s="23"/>
      <c r="B48" s="9">
        <v>38</v>
      </c>
      <c r="C48" s="10" t="s">
        <v>53</v>
      </c>
      <c r="D48" s="11">
        <f t="shared" si="0"/>
        <v>9509</v>
      </c>
      <c r="E48" s="12">
        <v>8923</v>
      </c>
      <c r="F48" s="12">
        <v>572</v>
      </c>
      <c r="G48" s="12">
        <v>14</v>
      </c>
      <c r="H48" s="11">
        <f t="shared" si="1"/>
        <v>1833</v>
      </c>
      <c r="I48" s="12">
        <v>1684</v>
      </c>
      <c r="J48" s="12">
        <v>137</v>
      </c>
      <c r="K48" s="12">
        <v>12</v>
      </c>
      <c r="L48" s="12"/>
      <c r="M48" s="11">
        <f t="shared" si="42"/>
        <v>8923</v>
      </c>
      <c r="N48" s="12">
        <v>8280</v>
      </c>
      <c r="O48" s="12">
        <v>634</v>
      </c>
      <c r="P48" s="12">
        <v>9</v>
      </c>
      <c r="Q48" s="11">
        <f t="shared" si="43"/>
        <v>1369</v>
      </c>
      <c r="R48" s="12">
        <v>1299</v>
      </c>
      <c r="S48" s="12">
        <v>40</v>
      </c>
      <c r="T48" s="12">
        <v>30</v>
      </c>
      <c r="U48" s="23"/>
      <c r="V48" s="11">
        <f t="shared" si="44"/>
        <v>9394</v>
      </c>
      <c r="W48" s="12">
        <v>8459</v>
      </c>
      <c r="X48" s="12">
        <v>916</v>
      </c>
      <c r="Y48" s="12">
        <v>19</v>
      </c>
      <c r="Z48" s="11">
        <f t="shared" si="45"/>
        <v>1167</v>
      </c>
      <c r="AA48" s="14">
        <v>1164</v>
      </c>
      <c r="AB48" s="14">
        <v>2</v>
      </c>
      <c r="AC48" s="14">
        <v>1</v>
      </c>
    </row>
    <row r="49" spans="1:29" x14ac:dyDescent="0.25">
      <c r="A49" s="23"/>
      <c r="B49" s="9">
        <v>39</v>
      </c>
      <c r="C49" s="10" t="s">
        <v>54</v>
      </c>
      <c r="D49" s="11">
        <f t="shared" si="0"/>
        <v>5903</v>
      </c>
      <c r="E49" s="12">
        <v>5402</v>
      </c>
      <c r="F49" s="12">
        <v>497</v>
      </c>
      <c r="G49" s="12">
        <v>4</v>
      </c>
      <c r="H49" s="11">
        <f t="shared" si="1"/>
        <v>1757</v>
      </c>
      <c r="I49" s="12">
        <v>1726</v>
      </c>
      <c r="J49" s="12">
        <v>31</v>
      </c>
      <c r="K49" s="12">
        <v>0</v>
      </c>
      <c r="L49" s="12"/>
      <c r="M49" s="11">
        <f t="shared" si="42"/>
        <v>4066</v>
      </c>
      <c r="N49" s="12">
        <v>3783</v>
      </c>
      <c r="O49" s="12">
        <v>283</v>
      </c>
      <c r="P49" s="12">
        <v>0</v>
      </c>
      <c r="Q49" s="11">
        <f t="shared" si="43"/>
        <v>2127</v>
      </c>
      <c r="R49" s="12">
        <v>2062</v>
      </c>
      <c r="S49" s="12">
        <v>64</v>
      </c>
      <c r="T49" s="12">
        <v>1</v>
      </c>
      <c r="U49" s="23"/>
      <c r="V49" s="11">
        <f t="shared" si="44"/>
        <v>4685</v>
      </c>
      <c r="W49" s="12">
        <v>4310</v>
      </c>
      <c r="X49" s="12">
        <v>375</v>
      </c>
      <c r="Y49" s="12">
        <v>0</v>
      </c>
      <c r="Z49" s="11">
        <f t="shared" si="45"/>
        <v>892</v>
      </c>
      <c r="AA49" s="14">
        <v>865</v>
      </c>
      <c r="AB49" s="14">
        <v>27</v>
      </c>
      <c r="AC49" s="14">
        <v>0</v>
      </c>
    </row>
    <row r="50" spans="1:29" x14ac:dyDescent="0.25">
      <c r="A50" s="23"/>
      <c r="B50" s="9">
        <v>40</v>
      </c>
      <c r="C50" s="10" t="s">
        <v>55</v>
      </c>
      <c r="D50" s="11">
        <f t="shared" si="0"/>
        <v>0</v>
      </c>
      <c r="E50" s="12">
        <v>0</v>
      </c>
      <c r="F50" s="12">
        <v>0</v>
      </c>
      <c r="G50" s="12">
        <v>0</v>
      </c>
      <c r="H50" s="11">
        <f t="shared" si="1"/>
        <v>0</v>
      </c>
      <c r="I50" s="12">
        <v>0</v>
      </c>
      <c r="J50" s="12">
        <v>0</v>
      </c>
      <c r="K50" s="12">
        <v>0</v>
      </c>
      <c r="L50" s="12"/>
      <c r="M50" s="11">
        <f t="shared" si="42"/>
        <v>0</v>
      </c>
      <c r="N50" s="12">
        <v>0</v>
      </c>
      <c r="O50" s="12">
        <v>0</v>
      </c>
      <c r="P50" s="12">
        <v>0</v>
      </c>
      <c r="Q50" s="11">
        <f t="shared" si="43"/>
        <v>0</v>
      </c>
      <c r="R50" s="12">
        <v>0</v>
      </c>
      <c r="S50" s="12">
        <v>0</v>
      </c>
      <c r="T50" s="12">
        <v>0</v>
      </c>
      <c r="U50" s="23"/>
      <c r="V50" s="11">
        <f t="shared" si="44"/>
        <v>0</v>
      </c>
      <c r="W50" s="12">
        <v>0</v>
      </c>
      <c r="X50" s="12">
        <v>0</v>
      </c>
      <c r="Y50" s="12">
        <v>0</v>
      </c>
      <c r="Z50" s="11">
        <f t="shared" si="45"/>
        <v>0</v>
      </c>
      <c r="AA50" s="12">
        <v>0</v>
      </c>
      <c r="AB50" s="12">
        <v>0</v>
      </c>
      <c r="AC50" s="12">
        <v>0</v>
      </c>
    </row>
    <row r="51" spans="1:29" x14ac:dyDescent="0.25">
      <c r="A51" s="23"/>
      <c r="B51" s="9">
        <v>41</v>
      </c>
      <c r="C51" s="10" t="s">
        <v>56</v>
      </c>
      <c r="D51" s="11">
        <f t="shared" si="0"/>
        <v>1790</v>
      </c>
      <c r="E51" s="12">
        <v>1670</v>
      </c>
      <c r="F51" s="12">
        <v>120</v>
      </c>
      <c r="G51" s="12">
        <v>0</v>
      </c>
      <c r="H51" s="11">
        <f t="shared" si="1"/>
        <v>200</v>
      </c>
      <c r="I51" s="12">
        <v>200</v>
      </c>
      <c r="J51" s="12">
        <v>0</v>
      </c>
      <c r="K51" s="12">
        <v>0</v>
      </c>
      <c r="L51" s="12"/>
      <c r="M51" s="11">
        <f t="shared" si="42"/>
        <v>1593</v>
      </c>
      <c r="N51" s="12">
        <v>1422</v>
      </c>
      <c r="O51" s="12">
        <v>170</v>
      </c>
      <c r="P51" s="12">
        <v>1</v>
      </c>
      <c r="Q51" s="11">
        <f t="shared" si="43"/>
        <v>249</v>
      </c>
      <c r="R51" s="12">
        <v>249</v>
      </c>
      <c r="S51" s="12">
        <v>0</v>
      </c>
      <c r="T51" s="12">
        <v>0</v>
      </c>
      <c r="U51" s="23"/>
      <c r="V51" s="11">
        <f t="shared" si="44"/>
        <v>1645</v>
      </c>
      <c r="W51" s="12">
        <v>1571</v>
      </c>
      <c r="X51" s="12">
        <v>74</v>
      </c>
      <c r="Y51" s="12">
        <v>0</v>
      </c>
      <c r="Z51" s="11">
        <f t="shared" si="45"/>
        <v>40</v>
      </c>
      <c r="AA51" s="14">
        <v>40</v>
      </c>
      <c r="AB51" s="14">
        <v>0</v>
      </c>
      <c r="AC51" s="14">
        <v>0</v>
      </c>
    </row>
    <row r="52" spans="1:29" x14ac:dyDescent="0.25">
      <c r="A52" s="24"/>
      <c r="B52" s="16"/>
      <c r="C52" s="16" t="s">
        <v>57</v>
      </c>
      <c r="D52" s="20">
        <f t="shared" si="0"/>
        <v>36174</v>
      </c>
      <c r="E52" s="18">
        <f>SUM(E40:E51)</f>
        <v>32779</v>
      </c>
      <c r="F52" s="18">
        <f t="shared" ref="F52:G52" si="46">SUM(F40:F51)</f>
        <v>3330</v>
      </c>
      <c r="G52" s="18">
        <f t="shared" si="46"/>
        <v>65</v>
      </c>
      <c r="H52" s="20">
        <f t="shared" si="1"/>
        <v>8029</v>
      </c>
      <c r="I52" s="18">
        <f>SUM(I40:I51)</f>
        <v>7340</v>
      </c>
      <c r="J52" s="18">
        <f t="shared" ref="J52:K52" si="47">SUM(J40:J51)</f>
        <v>637</v>
      </c>
      <c r="K52" s="18">
        <f t="shared" si="47"/>
        <v>52</v>
      </c>
      <c r="L52" s="18"/>
      <c r="M52" s="18">
        <f t="shared" ref="M52:T52" si="48">SUM(M40:M51)</f>
        <v>29798</v>
      </c>
      <c r="N52" s="18">
        <f t="shared" si="48"/>
        <v>27277</v>
      </c>
      <c r="O52" s="18">
        <f t="shared" si="48"/>
        <v>2437</v>
      </c>
      <c r="P52" s="18">
        <f t="shared" si="48"/>
        <v>84</v>
      </c>
      <c r="Q52" s="18">
        <f t="shared" si="48"/>
        <v>8309</v>
      </c>
      <c r="R52" s="18">
        <f t="shared" si="48"/>
        <v>7651</v>
      </c>
      <c r="S52" s="18">
        <f t="shared" si="48"/>
        <v>615</v>
      </c>
      <c r="T52" s="18">
        <f t="shared" si="48"/>
        <v>43</v>
      </c>
      <c r="U52" s="24"/>
      <c r="V52" s="18">
        <f t="shared" ref="V52:AC52" si="49">SUM(V40:V51)</f>
        <v>30083</v>
      </c>
      <c r="W52" s="18">
        <f t="shared" si="49"/>
        <v>27399</v>
      </c>
      <c r="X52" s="18">
        <f t="shared" si="49"/>
        <v>2624</v>
      </c>
      <c r="Y52" s="18">
        <f t="shared" si="49"/>
        <v>60</v>
      </c>
      <c r="Z52" s="18">
        <f t="shared" si="49"/>
        <v>5085</v>
      </c>
      <c r="AA52" s="18">
        <f t="shared" si="49"/>
        <v>4865</v>
      </c>
      <c r="AB52" s="18">
        <f t="shared" si="49"/>
        <v>219</v>
      </c>
      <c r="AC52" s="18">
        <f t="shared" si="49"/>
        <v>1</v>
      </c>
    </row>
    <row r="53" spans="1:29" x14ac:dyDescent="0.25">
      <c r="A53" s="23"/>
      <c r="B53" s="9">
        <v>42</v>
      </c>
      <c r="C53" s="10" t="s">
        <v>58</v>
      </c>
      <c r="D53" s="11">
        <f t="shared" si="0"/>
        <v>0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2">
        <v>0</v>
      </c>
      <c r="J53" s="12">
        <v>0</v>
      </c>
      <c r="K53" s="12">
        <v>0</v>
      </c>
      <c r="L53" s="12"/>
      <c r="M53" s="11">
        <f>N53+O53+P53</f>
        <v>0</v>
      </c>
      <c r="N53" s="11">
        <v>0</v>
      </c>
      <c r="O53" s="11">
        <v>0</v>
      </c>
      <c r="P53" s="11">
        <v>0</v>
      </c>
      <c r="Q53" s="11">
        <f>R53+S53+T53</f>
        <v>0</v>
      </c>
      <c r="R53" s="12">
        <v>0</v>
      </c>
      <c r="S53" s="12">
        <v>0</v>
      </c>
      <c r="T53" s="12">
        <v>0</v>
      </c>
      <c r="U53" s="23"/>
      <c r="V53" s="11">
        <f>W53+X53+Y53</f>
        <v>0</v>
      </c>
      <c r="W53" s="11">
        <v>0</v>
      </c>
      <c r="X53" s="11">
        <v>0</v>
      </c>
      <c r="Y53" s="11">
        <v>0</v>
      </c>
      <c r="Z53" s="11">
        <f>AA53+AB53+AC53</f>
        <v>0</v>
      </c>
      <c r="AA53" s="12">
        <v>0</v>
      </c>
      <c r="AB53" s="12">
        <v>0</v>
      </c>
      <c r="AC53" s="12">
        <v>0</v>
      </c>
    </row>
    <row r="54" spans="1:29" x14ac:dyDescent="0.25">
      <c r="A54" s="23"/>
      <c r="B54" s="9">
        <v>43</v>
      </c>
      <c r="C54" s="10" t="s">
        <v>59</v>
      </c>
      <c r="D54" s="11">
        <f t="shared" si="0"/>
        <v>0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2">
        <v>0</v>
      </c>
      <c r="J54" s="12">
        <v>0</v>
      </c>
      <c r="K54" s="12">
        <v>0</v>
      </c>
      <c r="L54" s="12"/>
      <c r="M54" s="11">
        <f t="shared" ref="M54:M56" si="50">N54+O54+P54</f>
        <v>0</v>
      </c>
      <c r="N54" s="11">
        <v>0</v>
      </c>
      <c r="O54" s="11">
        <v>0</v>
      </c>
      <c r="P54" s="11">
        <v>0</v>
      </c>
      <c r="Q54" s="11">
        <f t="shared" ref="Q54:Q56" si="51">R54+S54+T54</f>
        <v>0</v>
      </c>
      <c r="R54" s="12">
        <v>0</v>
      </c>
      <c r="S54" s="12">
        <v>0</v>
      </c>
      <c r="T54" s="12">
        <v>0</v>
      </c>
      <c r="U54" s="23"/>
      <c r="V54" s="11">
        <f t="shared" ref="V54:V56" si="52">W54+X54+Y54</f>
        <v>0</v>
      </c>
      <c r="W54" s="11">
        <v>0</v>
      </c>
      <c r="X54" s="11">
        <v>0</v>
      </c>
      <c r="Y54" s="11">
        <v>0</v>
      </c>
      <c r="Z54" s="11">
        <f t="shared" ref="Z54:Z56" si="53">AA54+AB54+AC54</f>
        <v>0</v>
      </c>
      <c r="AA54" s="12">
        <v>0</v>
      </c>
      <c r="AB54" s="12">
        <v>0</v>
      </c>
      <c r="AC54" s="12">
        <v>0</v>
      </c>
    </row>
    <row r="55" spans="1:29" x14ac:dyDescent="0.25">
      <c r="A55" s="23"/>
      <c r="B55" s="9">
        <v>44</v>
      </c>
      <c r="C55" s="10" t="s">
        <v>60</v>
      </c>
      <c r="D55" s="11">
        <f t="shared" si="0"/>
        <v>0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2">
        <v>0</v>
      </c>
      <c r="J55" s="12">
        <v>0</v>
      </c>
      <c r="K55" s="12">
        <v>0</v>
      </c>
      <c r="L55" s="12"/>
      <c r="M55" s="11">
        <f t="shared" si="50"/>
        <v>0</v>
      </c>
      <c r="N55" s="11">
        <v>0</v>
      </c>
      <c r="O55" s="11">
        <v>0</v>
      </c>
      <c r="P55" s="11">
        <v>0</v>
      </c>
      <c r="Q55" s="11">
        <f t="shared" si="51"/>
        <v>0</v>
      </c>
      <c r="R55" s="12">
        <v>0</v>
      </c>
      <c r="S55" s="12">
        <v>0</v>
      </c>
      <c r="T55" s="12">
        <v>0</v>
      </c>
      <c r="U55" s="23"/>
      <c r="V55" s="11">
        <f t="shared" si="52"/>
        <v>0</v>
      </c>
      <c r="W55" s="11">
        <v>0</v>
      </c>
      <c r="X55" s="11">
        <v>0</v>
      </c>
      <c r="Y55" s="11">
        <v>0</v>
      </c>
      <c r="Z55" s="11">
        <f t="shared" si="53"/>
        <v>0</v>
      </c>
      <c r="AA55" s="12">
        <v>0</v>
      </c>
      <c r="AB55" s="12">
        <v>0</v>
      </c>
      <c r="AC55" s="12">
        <v>0</v>
      </c>
    </row>
    <row r="56" spans="1:29" x14ac:dyDescent="0.25">
      <c r="A56" s="23"/>
      <c r="B56" s="9">
        <v>45</v>
      </c>
      <c r="C56" s="10" t="s">
        <v>61</v>
      </c>
      <c r="D56" s="11">
        <f t="shared" si="0"/>
        <v>0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2">
        <v>0</v>
      </c>
      <c r="J56" s="12">
        <v>0</v>
      </c>
      <c r="K56" s="12">
        <v>0</v>
      </c>
      <c r="L56" s="12"/>
      <c r="M56" s="11">
        <f t="shared" si="50"/>
        <v>0</v>
      </c>
      <c r="N56" s="11">
        <v>0</v>
      </c>
      <c r="O56" s="11">
        <v>0</v>
      </c>
      <c r="P56" s="11">
        <v>0</v>
      </c>
      <c r="Q56" s="11">
        <f t="shared" si="51"/>
        <v>0</v>
      </c>
      <c r="R56" s="12">
        <v>0</v>
      </c>
      <c r="S56" s="12">
        <v>0</v>
      </c>
      <c r="T56" s="12">
        <v>0</v>
      </c>
      <c r="U56" s="23"/>
      <c r="V56" s="11">
        <f t="shared" si="52"/>
        <v>0</v>
      </c>
      <c r="W56" s="11">
        <v>0</v>
      </c>
      <c r="X56" s="11">
        <v>0</v>
      </c>
      <c r="Y56" s="11">
        <v>0</v>
      </c>
      <c r="Z56" s="11">
        <f t="shared" si="53"/>
        <v>0</v>
      </c>
      <c r="AA56" s="12">
        <v>0</v>
      </c>
      <c r="AB56" s="12">
        <v>0</v>
      </c>
      <c r="AC56" s="12">
        <v>0</v>
      </c>
    </row>
    <row r="57" spans="1:29" x14ac:dyDescent="0.25">
      <c r="A57" s="24"/>
      <c r="B57" s="16"/>
      <c r="C57" s="16" t="s">
        <v>62</v>
      </c>
      <c r="D57" s="20">
        <f t="shared" si="0"/>
        <v>0</v>
      </c>
      <c r="E57" s="18">
        <f>SUM(E53:E56)</f>
        <v>0</v>
      </c>
      <c r="F57" s="18">
        <f>SUM(F53:F56)</f>
        <v>0</v>
      </c>
      <c r="G57" s="18">
        <f>SUM(G53:G56)</f>
        <v>0</v>
      </c>
      <c r="H57" s="20">
        <f t="shared" si="1"/>
        <v>0</v>
      </c>
      <c r="I57" s="18">
        <f t="shared" ref="I57:T57" si="54">SUM(I53:I56)</f>
        <v>0</v>
      </c>
      <c r="J57" s="18">
        <f t="shared" si="54"/>
        <v>0</v>
      </c>
      <c r="K57" s="18">
        <f t="shared" si="54"/>
        <v>0</v>
      </c>
      <c r="L57" s="18"/>
      <c r="M57" s="18">
        <f t="shared" si="54"/>
        <v>0</v>
      </c>
      <c r="N57" s="18">
        <f t="shared" si="54"/>
        <v>0</v>
      </c>
      <c r="O57" s="18">
        <f t="shared" si="54"/>
        <v>0</v>
      </c>
      <c r="P57" s="18">
        <f t="shared" si="54"/>
        <v>0</v>
      </c>
      <c r="Q57" s="18">
        <f t="shared" si="54"/>
        <v>0</v>
      </c>
      <c r="R57" s="18">
        <f t="shared" si="54"/>
        <v>0</v>
      </c>
      <c r="S57" s="18">
        <f t="shared" si="54"/>
        <v>0</v>
      </c>
      <c r="T57" s="18">
        <f t="shared" si="54"/>
        <v>0</v>
      </c>
      <c r="U57" s="24"/>
      <c r="V57" s="18">
        <f t="shared" ref="V57:AC57" si="55">SUM(V53:V56)</f>
        <v>0</v>
      </c>
      <c r="W57" s="18">
        <f t="shared" si="55"/>
        <v>0</v>
      </c>
      <c r="X57" s="18">
        <f t="shared" si="55"/>
        <v>0</v>
      </c>
      <c r="Y57" s="18">
        <f t="shared" si="55"/>
        <v>0</v>
      </c>
      <c r="Z57" s="18">
        <f t="shared" si="55"/>
        <v>0</v>
      </c>
      <c r="AA57" s="18">
        <f t="shared" si="55"/>
        <v>0</v>
      </c>
      <c r="AB57" s="18">
        <f t="shared" si="55"/>
        <v>0</v>
      </c>
      <c r="AC57" s="18">
        <f t="shared" si="55"/>
        <v>0</v>
      </c>
    </row>
    <row r="58" spans="1:29" x14ac:dyDescent="0.25">
      <c r="A58" s="23"/>
      <c r="B58" s="9">
        <v>46</v>
      </c>
      <c r="C58" s="10" t="s">
        <v>63</v>
      </c>
      <c r="D58" s="11">
        <f t="shared" si="0"/>
        <v>5228</v>
      </c>
      <c r="E58" s="12">
        <v>5077</v>
      </c>
      <c r="F58" s="12">
        <v>113</v>
      </c>
      <c r="G58" s="12">
        <v>38</v>
      </c>
      <c r="H58" s="11">
        <f t="shared" si="1"/>
        <v>1482</v>
      </c>
      <c r="I58" s="12">
        <v>1482</v>
      </c>
      <c r="J58" s="12">
        <v>0</v>
      </c>
      <c r="K58" s="12">
        <v>0</v>
      </c>
      <c r="L58" s="12"/>
      <c r="M58" s="11">
        <f>N58+O58+P58</f>
        <v>4059</v>
      </c>
      <c r="N58" s="12">
        <v>3954</v>
      </c>
      <c r="O58" s="12">
        <v>86</v>
      </c>
      <c r="P58" s="12">
        <v>19</v>
      </c>
      <c r="Q58" s="11">
        <f>R58+S58+T58</f>
        <v>793</v>
      </c>
      <c r="R58" s="12">
        <v>793</v>
      </c>
      <c r="S58" s="12">
        <v>0</v>
      </c>
      <c r="T58" s="12">
        <v>0</v>
      </c>
      <c r="U58" s="23"/>
      <c r="V58" s="11">
        <f>W58+X58+Y58</f>
        <v>4554</v>
      </c>
      <c r="W58" s="13">
        <v>4436</v>
      </c>
      <c r="X58" s="13">
        <v>101</v>
      </c>
      <c r="Y58" s="13">
        <v>17</v>
      </c>
      <c r="Z58" s="11">
        <f>AA58+AB58+AC58</f>
        <v>835</v>
      </c>
      <c r="AA58" s="14">
        <v>815</v>
      </c>
      <c r="AB58" s="14">
        <v>20</v>
      </c>
      <c r="AC58" s="14">
        <v>0</v>
      </c>
    </row>
    <row r="59" spans="1:29" x14ac:dyDescent="0.25">
      <c r="A59" s="23"/>
      <c r="B59" s="9">
        <v>47</v>
      </c>
      <c r="C59" s="10" t="s">
        <v>64</v>
      </c>
      <c r="D59" s="11">
        <f t="shared" si="0"/>
        <v>1381</v>
      </c>
      <c r="E59" s="12">
        <v>1115</v>
      </c>
      <c r="F59" s="12">
        <v>266</v>
      </c>
      <c r="G59" s="12">
        <v>0</v>
      </c>
      <c r="H59" s="11">
        <f t="shared" si="1"/>
        <v>347</v>
      </c>
      <c r="I59" s="12">
        <v>245</v>
      </c>
      <c r="J59" s="12">
        <v>102</v>
      </c>
      <c r="K59" s="12">
        <v>0</v>
      </c>
      <c r="L59" s="12"/>
      <c r="M59" s="11">
        <f t="shared" ref="M59:M66" si="56">N59+O59+P59</f>
        <v>523</v>
      </c>
      <c r="N59" s="12">
        <v>453</v>
      </c>
      <c r="O59" s="12">
        <v>70</v>
      </c>
      <c r="P59" s="12">
        <v>0</v>
      </c>
      <c r="Q59" s="11">
        <f t="shared" ref="Q59:Q66" si="57">R59+S59+T59</f>
        <v>97</v>
      </c>
      <c r="R59" s="12">
        <v>97</v>
      </c>
      <c r="S59" s="12">
        <v>0</v>
      </c>
      <c r="T59" s="12">
        <v>0</v>
      </c>
      <c r="U59" s="23"/>
      <c r="V59" s="11">
        <f t="shared" ref="V59:V66" si="58">W59+X59+Y59</f>
        <v>145</v>
      </c>
      <c r="W59" s="13">
        <v>145</v>
      </c>
      <c r="X59" s="13">
        <v>0</v>
      </c>
      <c r="Y59" s="13">
        <v>0</v>
      </c>
      <c r="Z59" s="11">
        <f t="shared" ref="Z59:Z66" si="59">AA59+AB59+AC59</f>
        <v>38</v>
      </c>
      <c r="AA59" s="14">
        <v>38</v>
      </c>
      <c r="AB59" s="14">
        <v>0</v>
      </c>
      <c r="AC59" s="14">
        <v>0</v>
      </c>
    </row>
    <row r="60" spans="1:29" x14ac:dyDescent="0.25">
      <c r="A60" s="23"/>
      <c r="B60" s="9">
        <v>48</v>
      </c>
      <c r="C60" s="10" t="s">
        <v>65</v>
      </c>
      <c r="D60" s="11">
        <f t="shared" si="0"/>
        <v>6271</v>
      </c>
      <c r="E60" s="12">
        <v>6263</v>
      </c>
      <c r="F60" s="12">
        <v>8</v>
      </c>
      <c r="G60" s="12">
        <v>0</v>
      </c>
      <c r="H60" s="11">
        <f t="shared" si="1"/>
        <v>1480</v>
      </c>
      <c r="I60" s="12">
        <v>1476</v>
      </c>
      <c r="J60" s="12">
        <v>0</v>
      </c>
      <c r="K60" s="12">
        <v>4</v>
      </c>
      <c r="L60" s="12"/>
      <c r="M60" s="11">
        <f t="shared" si="56"/>
        <v>6793</v>
      </c>
      <c r="N60" s="12">
        <v>6699</v>
      </c>
      <c r="O60" s="12">
        <v>31</v>
      </c>
      <c r="P60" s="12">
        <v>63</v>
      </c>
      <c r="Q60" s="11">
        <f t="shared" si="57"/>
        <v>2993</v>
      </c>
      <c r="R60" s="12">
        <v>2902</v>
      </c>
      <c r="S60" s="12">
        <v>74</v>
      </c>
      <c r="T60" s="12">
        <v>17</v>
      </c>
      <c r="U60" s="23"/>
      <c r="V60" s="11">
        <f t="shared" si="58"/>
        <v>5845</v>
      </c>
      <c r="W60" s="13">
        <v>5808</v>
      </c>
      <c r="X60" s="13">
        <v>30</v>
      </c>
      <c r="Y60" s="13">
        <v>7</v>
      </c>
      <c r="Z60" s="11">
        <f t="shared" si="59"/>
        <v>1476</v>
      </c>
      <c r="AA60" s="14">
        <v>1465</v>
      </c>
      <c r="AB60" s="14">
        <v>10</v>
      </c>
      <c r="AC60" s="14">
        <v>1</v>
      </c>
    </row>
    <row r="61" spans="1:29" x14ac:dyDescent="0.25">
      <c r="A61" s="23"/>
      <c r="B61" s="9">
        <v>49</v>
      </c>
      <c r="C61" s="10" t="s">
        <v>66</v>
      </c>
      <c r="D61" s="11">
        <f t="shared" si="0"/>
        <v>1043</v>
      </c>
      <c r="E61" s="12">
        <v>916</v>
      </c>
      <c r="F61" s="12">
        <v>110</v>
      </c>
      <c r="G61" s="12">
        <v>17</v>
      </c>
      <c r="H61" s="11">
        <f t="shared" si="1"/>
        <v>399</v>
      </c>
      <c r="I61" s="12">
        <v>390</v>
      </c>
      <c r="J61" s="12">
        <v>0</v>
      </c>
      <c r="K61" s="12">
        <v>9</v>
      </c>
      <c r="L61" s="12"/>
      <c r="M61" s="11">
        <f t="shared" si="56"/>
        <v>1007</v>
      </c>
      <c r="N61" s="12">
        <v>979</v>
      </c>
      <c r="O61" s="12">
        <v>24</v>
      </c>
      <c r="P61" s="12">
        <v>4</v>
      </c>
      <c r="Q61" s="11">
        <f t="shared" si="57"/>
        <v>200</v>
      </c>
      <c r="R61" s="12">
        <v>200</v>
      </c>
      <c r="S61" s="12">
        <v>0</v>
      </c>
      <c r="T61" s="12">
        <v>0</v>
      </c>
      <c r="U61" s="23"/>
      <c r="V61" s="11">
        <f t="shared" si="58"/>
        <v>962</v>
      </c>
      <c r="W61" s="13">
        <v>931</v>
      </c>
      <c r="X61" s="13">
        <v>28</v>
      </c>
      <c r="Y61" s="13">
        <v>3</v>
      </c>
      <c r="Z61" s="11">
        <f t="shared" si="59"/>
        <v>180</v>
      </c>
      <c r="AA61" s="14">
        <v>180</v>
      </c>
      <c r="AB61" s="14">
        <v>0</v>
      </c>
      <c r="AC61" s="14">
        <v>0</v>
      </c>
    </row>
    <row r="62" spans="1:29" x14ac:dyDescent="0.25">
      <c r="A62" s="23"/>
      <c r="B62" s="9">
        <v>50</v>
      </c>
      <c r="C62" s="10" t="s">
        <v>67</v>
      </c>
      <c r="D62" s="11">
        <f t="shared" si="0"/>
        <v>4934</v>
      </c>
      <c r="E62" s="12">
        <v>4078</v>
      </c>
      <c r="F62" s="12">
        <v>846</v>
      </c>
      <c r="G62" s="12">
        <v>10</v>
      </c>
      <c r="H62" s="11">
        <f t="shared" si="1"/>
        <v>1011</v>
      </c>
      <c r="I62" s="12">
        <v>894</v>
      </c>
      <c r="J62" s="12">
        <v>62</v>
      </c>
      <c r="K62" s="12">
        <v>55</v>
      </c>
      <c r="L62" s="12"/>
      <c r="M62" s="11">
        <f t="shared" si="56"/>
        <v>983</v>
      </c>
      <c r="N62" s="12">
        <v>850</v>
      </c>
      <c r="O62" s="12">
        <v>112</v>
      </c>
      <c r="P62" s="12">
        <v>21</v>
      </c>
      <c r="Q62" s="11">
        <f t="shared" si="57"/>
        <v>205</v>
      </c>
      <c r="R62" s="12">
        <v>194</v>
      </c>
      <c r="S62" s="12">
        <v>10</v>
      </c>
      <c r="T62" s="12">
        <v>1</v>
      </c>
      <c r="U62" s="23"/>
      <c r="V62" s="11">
        <f t="shared" si="58"/>
        <v>6360</v>
      </c>
      <c r="W62" s="13">
        <v>5640</v>
      </c>
      <c r="X62" s="13">
        <v>688</v>
      </c>
      <c r="Y62" s="13">
        <v>32</v>
      </c>
      <c r="Z62" s="11">
        <f t="shared" si="59"/>
        <v>1053</v>
      </c>
      <c r="AA62" s="14">
        <v>975</v>
      </c>
      <c r="AB62" s="14">
        <v>62</v>
      </c>
      <c r="AC62" s="14">
        <v>16</v>
      </c>
    </row>
    <row r="63" spans="1:29" x14ac:dyDescent="0.25">
      <c r="A63" s="23"/>
      <c r="B63" s="9">
        <v>51</v>
      </c>
      <c r="C63" s="10" t="s">
        <v>68</v>
      </c>
      <c r="D63" s="11">
        <f t="shared" si="0"/>
        <v>7048</v>
      </c>
      <c r="E63" s="12">
        <v>7042</v>
      </c>
      <c r="F63" s="12">
        <v>0</v>
      </c>
      <c r="G63" s="12">
        <v>6</v>
      </c>
      <c r="H63" s="11">
        <f t="shared" si="1"/>
        <v>1089</v>
      </c>
      <c r="I63" s="12">
        <v>1089</v>
      </c>
      <c r="J63" s="12">
        <v>0</v>
      </c>
      <c r="K63" s="12">
        <v>0</v>
      </c>
      <c r="L63" s="12"/>
      <c r="M63" s="11">
        <f t="shared" si="56"/>
        <v>4973</v>
      </c>
      <c r="N63" s="12">
        <v>4973</v>
      </c>
      <c r="O63" s="12">
        <v>0</v>
      </c>
      <c r="P63" s="12">
        <v>0</v>
      </c>
      <c r="Q63" s="11">
        <f t="shared" si="57"/>
        <v>3961</v>
      </c>
      <c r="R63" s="12">
        <v>3958</v>
      </c>
      <c r="S63" s="12">
        <v>0</v>
      </c>
      <c r="T63" s="12">
        <v>3</v>
      </c>
      <c r="U63" s="23"/>
      <c r="V63" s="11">
        <f t="shared" si="58"/>
        <v>3855</v>
      </c>
      <c r="W63" s="13">
        <v>3855</v>
      </c>
      <c r="X63" s="13">
        <v>0</v>
      </c>
      <c r="Y63" s="13">
        <v>0</v>
      </c>
      <c r="Z63" s="11">
        <f t="shared" si="59"/>
        <v>825</v>
      </c>
      <c r="AA63" s="14">
        <v>825</v>
      </c>
      <c r="AB63" s="14">
        <v>0</v>
      </c>
      <c r="AC63" s="14">
        <v>0</v>
      </c>
    </row>
    <row r="64" spans="1:29" x14ac:dyDescent="0.25">
      <c r="A64" s="23"/>
      <c r="B64" s="9">
        <v>52</v>
      </c>
      <c r="C64" s="10" t="s">
        <v>69</v>
      </c>
      <c r="D64" s="11">
        <f t="shared" si="0"/>
        <v>4647</v>
      </c>
      <c r="E64" s="12">
        <v>4647</v>
      </c>
      <c r="F64" s="12">
        <v>0</v>
      </c>
      <c r="G64" s="12">
        <v>0</v>
      </c>
      <c r="H64" s="11">
        <f t="shared" si="1"/>
        <v>1488</v>
      </c>
      <c r="I64" s="12">
        <v>1488</v>
      </c>
      <c r="J64" s="12">
        <v>0</v>
      </c>
      <c r="K64" s="12">
        <v>0</v>
      </c>
      <c r="L64" s="12"/>
      <c r="M64" s="11">
        <f t="shared" si="56"/>
        <v>1812</v>
      </c>
      <c r="N64" s="12">
        <v>1735</v>
      </c>
      <c r="O64" s="12">
        <v>50</v>
      </c>
      <c r="P64" s="12">
        <v>27</v>
      </c>
      <c r="Q64" s="11">
        <f t="shared" si="57"/>
        <v>641</v>
      </c>
      <c r="R64" s="12">
        <v>637</v>
      </c>
      <c r="S64" s="12">
        <v>4</v>
      </c>
      <c r="T64" s="12">
        <v>0</v>
      </c>
      <c r="U64" s="23"/>
      <c r="V64" s="11">
        <f t="shared" si="58"/>
        <v>3519</v>
      </c>
      <c r="W64" s="13">
        <v>3443</v>
      </c>
      <c r="X64" s="13">
        <v>76</v>
      </c>
      <c r="Y64" s="13">
        <v>0</v>
      </c>
      <c r="Z64" s="11">
        <f t="shared" si="59"/>
        <v>581</v>
      </c>
      <c r="AA64" s="14">
        <v>581</v>
      </c>
      <c r="AB64" s="14">
        <v>0</v>
      </c>
      <c r="AC64" s="14">
        <v>0</v>
      </c>
    </row>
    <row r="65" spans="1:29" x14ac:dyDescent="0.25">
      <c r="A65" s="23"/>
      <c r="B65" s="9">
        <v>53</v>
      </c>
      <c r="C65" s="10" t="s">
        <v>70</v>
      </c>
      <c r="D65" s="11">
        <f t="shared" si="0"/>
        <v>1709</v>
      </c>
      <c r="E65" s="12">
        <v>1276</v>
      </c>
      <c r="F65" s="12">
        <v>379</v>
      </c>
      <c r="G65" s="12">
        <v>54</v>
      </c>
      <c r="H65" s="11">
        <f t="shared" si="1"/>
        <v>321</v>
      </c>
      <c r="I65" s="12">
        <v>252</v>
      </c>
      <c r="J65" s="12">
        <v>56</v>
      </c>
      <c r="K65" s="12">
        <v>13</v>
      </c>
      <c r="L65" s="12"/>
      <c r="M65" s="11">
        <f t="shared" si="56"/>
        <v>1136</v>
      </c>
      <c r="N65" s="12">
        <v>988</v>
      </c>
      <c r="O65" s="12">
        <v>91</v>
      </c>
      <c r="P65" s="12">
        <v>57</v>
      </c>
      <c r="Q65" s="11">
        <f t="shared" si="57"/>
        <v>198</v>
      </c>
      <c r="R65" s="12">
        <v>183</v>
      </c>
      <c r="S65" s="12">
        <v>0</v>
      </c>
      <c r="T65" s="12">
        <v>15</v>
      </c>
      <c r="U65" s="23"/>
      <c r="V65" s="11">
        <f t="shared" si="58"/>
        <v>1136</v>
      </c>
      <c r="W65" s="13">
        <v>988</v>
      </c>
      <c r="X65" s="13">
        <v>91</v>
      </c>
      <c r="Y65" s="13">
        <v>57</v>
      </c>
      <c r="Z65" s="11">
        <f t="shared" si="59"/>
        <v>346</v>
      </c>
      <c r="AA65" s="12">
        <v>344</v>
      </c>
      <c r="AB65" s="12">
        <v>0</v>
      </c>
      <c r="AC65" s="12">
        <v>2</v>
      </c>
    </row>
    <row r="66" spans="1:29" x14ac:dyDescent="0.25">
      <c r="A66" s="23"/>
      <c r="B66" s="9">
        <v>54</v>
      </c>
      <c r="C66" s="10" t="s">
        <v>71</v>
      </c>
      <c r="D66" s="11">
        <f t="shared" si="0"/>
        <v>0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1">
        <v>0</v>
      </c>
      <c r="J66" s="11">
        <v>0</v>
      </c>
      <c r="K66" s="11">
        <v>0</v>
      </c>
      <c r="L66" s="11"/>
      <c r="M66" s="11">
        <f t="shared" si="56"/>
        <v>0</v>
      </c>
      <c r="N66" s="11">
        <v>0</v>
      </c>
      <c r="O66" s="11">
        <v>0</v>
      </c>
      <c r="P66" s="11">
        <v>0</v>
      </c>
      <c r="Q66" s="11">
        <f t="shared" si="57"/>
        <v>0</v>
      </c>
      <c r="R66" s="11">
        <v>0</v>
      </c>
      <c r="S66" s="11">
        <v>0</v>
      </c>
      <c r="T66" s="11">
        <v>0</v>
      </c>
      <c r="U66" s="23"/>
      <c r="V66" s="11">
        <f t="shared" si="58"/>
        <v>0</v>
      </c>
      <c r="W66" s="11">
        <v>0</v>
      </c>
      <c r="X66" s="11">
        <v>0</v>
      </c>
      <c r="Y66" s="11">
        <v>0</v>
      </c>
      <c r="Z66" s="11">
        <f t="shared" si="59"/>
        <v>98</v>
      </c>
      <c r="AA66" s="11">
        <v>98</v>
      </c>
      <c r="AB66" s="11">
        <v>0</v>
      </c>
      <c r="AC66" s="11">
        <v>0</v>
      </c>
    </row>
    <row r="67" spans="1:29" x14ac:dyDescent="0.25">
      <c r="A67" s="24"/>
      <c r="B67" s="16"/>
      <c r="C67" s="16" t="s">
        <v>72</v>
      </c>
      <c r="D67" s="20">
        <f t="shared" si="0"/>
        <v>32261</v>
      </c>
      <c r="E67" s="18">
        <f>SUM(E58:E66)</f>
        <v>30414</v>
      </c>
      <c r="F67" s="18">
        <f t="shared" ref="F67:G67" si="60">SUM(F58:F66)</f>
        <v>1722</v>
      </c>
      <c r="G67" s="18">
        <f t="shared" si="60"/>
        <v>125</v>
      </c>
      <c r="H67" s="20">
        <f t="shared" si="1"/>
        <v>7617</v>
      </c>
      <c r="I67" s="18">
        <f>SUM(I58:I66)</f>
        <v>7316</v>
      </c>
      <c r="J67" s="18">
        <f t="shared" ref="J67:K67" si="61">SUM(J58:J66)</f>
        <v>220</v>
      </c>
      <c r="K67" s="18">
        <f t="shared" si="61"/>
        <v>81</v>
      </c>
      <c r="L67" s="18"/>
      <c r="M67" s="18">
        <f t="shared" ref="M67:T67" si="62">SUM(M58:M66)</f>
        <v>21286</v>
      </c>
      <c r="N67" s="18">
        <f t="shared" si="62"/>
        <v>20631</v>
      </c>
      <c r="O67" s="18">
        <f t="shared" si="62"/>
        <v>464</v>
      </c>
      <c r="P67" s="18">
        <f t="shared" si="62"/>
        <v>191</v>
      </c>
      <c r="Q67" s="18">
        <f t="shared" si="62"/>
        <v>9088</v>
      </c>
      <c r="R67" s="18">
        <f t="shared" si="62"/>
        <v>8964</v>
      </c>
      <c r="S67" s="18">
        <f t="shared" si="62"/>
        <v>88</v>
      </c>
      <c r="T67" s="18">
        <f t="shared" si="62"/>
        <v>36</v>
      </c>
      <c r="U67" s="24"/>
      <c r="V67" s="18">
        <f t="shared" ref="V67:AC67" si="63">SUM(V58:V66)</f>
        <v>26376</v>
      </c>
      <c r="W67" s="18">
        <f t="shared" si="63"/>
        <v>25246</v>
      </c>
      <c r="X67" s="18">
        <f t="shared" si="63"/>
        <v>1014</v>
      </c>
      <c r="Y67" s="18">
        <f t="shared" si="63"/>
        <v>116</v>
      </c>
      <c r="Z67" s="18">
        <f t="shared" si="63"/>
        <v>5432</v>
      </c>
      <c r="AA67" s="18">
        <f t="shared" si="63"/>
        <v>5321</v>
      </c>
      <c r="AB67" s="18">
        <f t="shared" si="63"/>
        <v>92</v>
      </c>
      <c r="AC67" s="18">
        <f t="shared" si="63"/>
        <v>19</v>
      </c>
    </row>
    <row r="68" spans="1:29" x14ac:dyDescent="0.25">
      <c r="A68" s="23"/>
      <c r="B68" s="9">
        <v>55</v>
      </c>
      <c r="C68" s="10" t="s">
        <v>73</v>
      </c>
      <c r="D68" s="11">
        <f t="shared" si="0"/>
        <v>0</v>
      </c>
      <c r="E68" s="12">
        <v>0</v>
      </c>
      <c r="F68" s="12">
        <v>0</v>
      </c>
      <c r="G68" s="12">
        <v>0</v>
      </c>
      <c r="H68" s="11">
        <f t="shared" si="1"/>
        <v>0</v>
      </c>
      <c r="I68" s="12">
        <v>0</v>
      </c>
      <c r="J68" s="12">
        <v>0</v>
      </c>
      <c r="K68" s="12">
        <v>0</v>
      </c>
      <c r="L68" s="12"/>
      <c r="M68" s="11">
        <f>N68+O68+P68</f>
        <v>0</v>
      </c>
      <c r="N68" s="12">
        <v>0</v>
      </c>
      <c r="O68" s="12">
        <v>0</v>
      </c>
      <c r="P68" s="12">
        <v>0</v>
      </c>
      <c r="Q68" s="11">
        <f>R68+S68+T68</f>
        <v>0</v>
      </c>
      <c r="R68" s="12">
        <v>0</v>
      </c>
      <c r="S68" s="12">
        <v>0</v>
      </c>
      <c r="T68" s="12">
        <v>0</v>
      </c>
      <c r="U68" s="23"/>
      <c r="V68" s="11">
        <f>W68+X68+Y68</f>
        <v>0</v>
      </c>
      <c r="W68" s="12">
        <v>0</v>
      </c>
      <c r="X68" s="12">
        <v>0</v>
      </c>
      <c r="Y68" s="12">
        <v>0</v>
      </c>
      <c r="Z68" s="25">
        <f>AA68+AB68+AC68</f>
        <v>0</v>
      </c>
      <c r="AA68" s="12">
        <v>0</v>
      </c>
      <c r="AB68" s="12">
        <v>0</v>
      </c>
      <c r="AC68" s="12">
        <v>0</v>
      </c>
    </row>
    <row r="69" spans="1:29" x14ac:dyDescent="0.25">
      <c r="A69" s="23"/>
      <c r="B69" s="9">
        <v>56</v>
      </c>
      <c r="C69" s="10" t="s">
        <v>74</v>
      </c>
      <c r="D69" s="11">
        <f t="shared" si="0"/>
        <v>712</v>
      </c>
      <c r="E69" s="12">
        <v>581</v>
      </c>
      <c r="F69" s="12">
        <v>17</v>
      </c>
      <c r="G69" s="12">
        <v>114</v>
      </c>
      <c r="H69" s="11">
        <f t="shared" si="1"/>
        <v>146</v>
      </c>
      <c r="I69" s="12">
        <v>121</v>
      </c>
      <c r="J69" s="12">
        <v>0</v>
      </c>
      <c r="K69" s="12">
        <v>25</v>
      </c>
      <c r="L69" s="12"/>
      <c r="M69" s="11">
        <f t="shared" ref="M69:M70" si="64">N69+O69+P69</f>
        <v>649</v>
      </c>
      <c r="N69" s="12">
        <v>504</v>
      </c>
      <c r="O69" s="12">
        <v>60</v>
      </c>
      <c r="P69" s="12">
        <v>85</v>
      </c>
      <c r="Q69" s="11">
        <f t="shared" ref="Q69:Q70" si="65">R69+S69+T69</f>
        <v>100</v>
      </c>
      <c r="R69" s="12">
        <v>74</v>
      </c>
      <c r="S69" s="12">
        <v>6</v>
      </c>
      <c r="T69" s="12">
        <v>20</v>
      </c>
      <c r="U69" s="23"/>
      <c r="V69" s="11">
        <f t="shared" ref="V69:V70" si="66">W69+X69+Y69</f>
        <v>699</v>
      </c>
      <c r="W69" s="12">
        <v>523</v>
      </c>
      <c r="X69" s="12">
        <v>29</v>
      </c>
      <c r="Y69" s="12">
        <v>147</v>
      </c>
      <c r="Z69" s="25">
        <f t="shared" ref="Z69:Z70" si="67">AA69+AB69+AC69</f>
        <v>204</v>
      </c>
      <c r="AA69" s="12">
        <v>139</v>
      </c>
      <c r="AB69" s="12">
        <v>18</v>
      </c>
      <c r="AC69" s="12">
        <v>47</v>
      </c>
    </row>
    <row r="70" spans="1:29" x14ac:dyDescent="0.25">
      <c r="A70" s="23"/>
      <c r="B70" s="9">
        <v>57</v>
      </c>
      <c r="C70" s="10" t="s">
        <v>75</v>
      </c>
      <c r="D70" s="11">
        <f t="shared" si="0"/>
        <v>198</v>
      </c>
      <c r="E70" s="12">
        <v>158</v>
      </c>
      <c r="F70" s="12">
        <v>40</v>
      </c>
      <c r="G70" s="12">
        <v>0</v>
      </c>
      <c r="H70" s="11">
        <f t="shared" si="1"/>
        <v>51</v>
      </c>
      <c r="I70" s="12">
        <v>44</v>
      </c>
      <c r="J70" s="12">
        <v>6</v>
      </c>
      <c r="K70" s="12">
        <v>1</v>
      </c>
      <c r="L70" s="12"/>
      <c r="M70" s="11">
        <f t="shared" si="64"/>
        <v>154</v>
      </c>
      <c r="N70" s="12">
        <v>133</v>
      </c>
      <c r="O70" s="12">
        <v>16</v>
      </c>
      <c r="P70" s="12">
        <v>5</v>
      </c>
      <c r="Q70" s="11">
        <f t="shared" si="65"/>
        <v>50</v>
      </c>
      <c r="R70" s="12">
        <v>47</v>
      </c>
      <c r="S70" s="12">
        <v>2</v>
      </c>
      <c r="T70" s="12">
        <v>1</v>
      </c>
      <c r="U70" s="23"/>
      <c r="V70" s="11">
        <f t="shared" si="66"/>
        <v>0</v>
      </c>
      <c r="W70" s="12">
        <v>0</v>
      </c>
      <c r="X70" s="12">
        <v>0</v>
      </c>
      <c r="Y70" s="12">
        <v>0</v>
      </c>
      <c r="Z70" s="25">
        <f t="shared" si="67"/>
        <v>0</v>
      </c>
      <c r="AA70" s="12">
        <v>0</v>
      </c>
      <c r="AB70" s="12">
        <v>0</v>
      </c>
      <c r="AC70" s="12">
        <v>0</v>
      </c>
    </row>
    <row r="71" spans="1:29" x14ac:dyDescent="0.25">
      <c r="A71" s="24"/>
      <c r="B71" s="16"/>
      <c r="C71" s="16" t="s">
        <v>76</v>
      </c>
      <c r="D71" s="20">
        <f t="shared" ref="D71:D82" si="68">E71+F71+G71</f>
        <v>910</v>
      </c>
      <c r="E71" s="18">
        <f>SUM(E68:E70)</f>
        <v>739</v>
      </c>
      <c r="F71" s="18">
        <f t="shared" ref="F71:G71" si="69">SUM(F68:F70)</f>
        <v>57</v>
      </c>
      <c r="G71" s="18">
        <f t="shared" si="69"/>
        <v>114</v>
      </c>
      <c r="H71" s="20">
        <f t="shared" ref="H71:H82" si="70">I71+J71+K71</f>
        <v>197</v>
      </c>
      <c r="I71" s="18">
        <f>SUM(I68:I70)</f>
        <v>165</v>
      </c>
      <c r="J71" s="18">
        <f t="shared" ref="J71:K71" si="71">SUM(J68:J70)</f>
        <v>6</v>
      </c>
      <c r="K71" s="18">
        <f t="shared" si="71"/>
        <v>26</v>
      </c>
      <c r="L71" s="18"/>
      <c r="M71" s="18">
        <f t="shared" ref="M71:T71" si="72">SUM(M68:M70)</f>
        <v>803</v>
      </c>
      <c r="N71" s="18">
        <f t="shared" si="72"/>
        <v>637</v>
      </c>
      <c r="O71" s="18">
        <f t="shared" si="72"/>
        <v>76</v>
      </c>
      <c r="P71" s="18">
        <f t="shared" si="72"/>
        <v>90</v>
      </c>
      <c r="Q71" s="18">
        <f t="shared" si="72"/>
        <v>150</v>
      </c>
      <c r="R71" s="18">
        <f t="shared" si="72"/>
        <v>121</v>
      </c>
      <c r="S71" s="18">
        <f t="shared" si="72"/>
        <v>8</v>
      </c>
      <c r="T71" s="18">
        <f t="shared" si="72"/>
        <v>21</v>
      </c>
      <c r="U71" s="24"/>
      <c r="V71" s="18">
        <f t="shared" ref="V71:AC71" si="73">SUM(V68:V70)</f>
        <v>699</v>
      </c>
      <c r="W71" s="18">
        <f t="shared" si="73"/>
        <v>523</v>
      </c>
      <c r="X71" s="18">
        <f t="shared" si="73"/>
        <v>29</v>
      </c>
      <c r="Y71" s="18">
        <f t="shared" si="73"/>
        <v>147</v>
      </c>
      <c r="Z71" s="18">
        <f t="shared" si="73"/>
        <v>204</v>
      </c>
      <c r="AA71" s="18">
        <f t="shared" si="73"/>
        <v>139</v>
      </c>
      <c r="AB71" s="18">
        <f t="shared" si="73"/>
        <v>18</v>
      </c>
      <c r="AC71" s="18">
        <f t="shared" si="73"/>
        <v>47</v>
      </c>
    </row>
    <row r="72" spans="1:29" x14ac:dyDescent="0.25">
      <c r="A72" s="23"/>
      <c r="B72" s="9">
        <v>58</v>
      </c>
      <c r="C72" s="10" t="s">
        <v>77</v>
      </c>
      <c r="D72" s="11">
        <f t="shared" si="68"/>
        <v>582</v>
      </c>
      <c r="E72" s="12">
        <v>582</v>
      </c>
      <c r="F72" s="12">
        <v>0</v>
      </c>
      <c r="G72" s="12">
        <v>0</v>
      </c>
      <c r="H72" s="11">
        <f t="shared" si="70"/>
        <v>99</v>
      </c>
      <c r="I72" s="12">
        <v>99</v>
      </c>
      <c r="J72" s="12">
        <v>0</v>
      </c>
      <c r="K72" s="12">
        <v>0</v>
      </c>
      <c r="L72" s="12"/>
      <c r="M72" s="11">
        <f>N72+O72+P72</f>
        <v>95</v>
      </c>
      <c r="N72" s="12">
        <v>95</v>
      </c>
      <c r="O72" s="12">
        <v>0</v>
      </c>
      <c r="P72" s="12">
        <v>0</v>
      </c>
      <c r="Q72" s="11">
        <f>R72+S72+T72</f>
        <v>698</v>
      </c>
      <c r="R72" s="12">
        <v>670</v>
      </c>
      <c r="S72" s="12">
        <v>28</v>
      </c>
      <c r="T72" s="12">
        <v>0</v>
      </c>
      <c r="U72" s="23"/>
      <c r="V72" s="11">
        <f>W72+X72+Y72</f>
        <v>787</v>
      </c>
      <c r="W72" s="13">
        <v>768</v>
      </c>
      <c r="X72" s="13">
        <v>19</v>
      </c>
      <c r="Y72" s="13">
        <v>0</v>
      </c>
      <c r="Z72" s="11">
        <f>AA72+AB72+AC72</f>
        <v>0</v>
      </c>
      <c r="AA72" s="14">
        <v>0</v>
      </c>
      <c r="AB72" s="14">
        <v>0</v>
      </c>
      <c r="AC72" s="14">
        <v>0</v>
      </c>
    </row>
    <row r="73" spans="1:29" x14ac:dyDescent="0.25">
      <c r="A73" s="23"/>
      <c r="B73" s="9">
        <v>59</v>
      </c>
      <c r="C73" s="10" t="s">
        <v>78</v>
      </c>
      <c r="D73" s="11">
        <f t="shared" si="68"/>
        <v>910</v>
      </c>
      <c r="E73" s="12">
        <v>910</v>
      </c>
      <c r="F73" s="12">
        <v>0</v>
      </c>
      <c r="G73" s="12">
        <v>0</v>
      </c>
      <c r="H73" s="11">
        <f t="shared" si="70"/>
        <v>200</v>
      </c>
      <c r="I73" s="12">
        <v>200</v>
      </c>
      <c r="J73" s="12">
        <v>0</v>
      </c>
      <c r="K73" s="12">
        <v>0</v>
      </c>
      <c r="L73" s="12"/>
      <c r="M73" s="11">
        <f t="shared" ref="M73:M77" si="74">N73+O73+P73</f>
        <v>1319</v>
      </c>
      <c r="N73" s="12">
        <v>1319</v>
      </c>
      <c r="O73" s="12">
        <v>0</v>
      </c>
      <c r="P73" s="12">
        <v>0</v>
      </c>
      <c r="Q73" s="11">
        <f t="shared" ref="Q73:Q77" si="75">R73+S73+T73</f>
        <v>295</v>
      </c>
      <c r="R73" s="12">
        <v>295</v>
      </c>
      <c r="S73" s="12">
        <v>0</v>
      </c>
      <c r="T73" s="12">
        <v>0</v>
      </c>
      <c r="U73" s="23"/>
      <c r="V73" s="11">
        <f t="shared" ref="V73:V77" si="76">W73+X73+Y73</f>
        <v>1073</v>
      </c>
      <c r="W73" s="13">
        <v>1073</v>
      </c>
      <c r="X73" s="13">
        <v>0</v>
      </c>
      <c r="Y73" s="13">
        <v>0</v>
      </c>
      <c r="Z73" s="11">
        <f t="shared" ref="Z73:Z77" si="77">AA73+AB73+AC73</f>
        <v>245</v>
      </c>
      <c r="AA73" s="14">
        <v>245</v>
      </c>
      <c r="AB73" s="14">
        <v>0</v>
      </c>
      <c r="AC73" s="14">
        <v>0</v>
      </c>
    </row>
    <row r="74" spans="1:29" x14ac:dyDescent="0.25">
      <c r="A74" s="23"/>
      <c r="B74" s="9">
        <v>60</v>
      </c>
      <c r="C74" s="10" t="s">
        <v>79</v>
      </c>
      <c r="D74" s="11">
        <f t="shared" si="68"/>
        <v>146</v>
      </c>
      <c r="E74" s="12">
        <v>146</v>
      </c>
      <c r="F74" s="12">
        <v>0</v>
      </c>
      <c r="G74" s="12">
        <v>0</v>
      </c>
      <c r="H74" s="11">
        <f t="shared" si="70"/>
        <v>44</v>
      </c>
      <c r="I74" s="12">
        <v>44</v>
      </c>
      <c r="J74" s="12">
        <v>0</v>
      </c>
      <c r="K74" s="12">
        <v>0</v>
      </c>
      <c r="L74" s="12"/>
      <c r="M74" s="11">
        <f t="shared" si="74"/>
        <v>145</v>
      </c>
      <c r="N74" s="12">
        <v>145</v>
      </c>
      <c r="O74" s="12">
        <v>0</v>
      </c>
      <c r="P74" s="12">
        <v>0</v>
      </c>
      <c r="Q74" s="11">
        <f t="shared" si="75"/>
        <v>154</v>
      </c>
      <c r="R74" s="12">
        <v>154</v>
      </c>
      <c r="S74" s="12">
        <v>0</v>
      </c>
      <c r="T74" s="12">
        <v>0</v>
      </c>
      <c r="U74" s="23"/>
      <c r="V74" s="11">
        <f t="shared" si="76"/>
        <v>482</v>
      </c>
      <c r="W74" s="13">
        <v>482</v>
      </c>
      <c r="X74" s="13">
        <v>0</v>
      </c>
      <c r="Y74" s="13">
        <v>0</v>
      </c>
      <c r="Z74" s="11">
        <f t="shared" si="77"/>
        <v>97</v>
      </c>
      <c r="AA74" s="14">
        <v>97</v>
      </c>
      <c r="AB74" s="14">
        <v>0</v>
      </c>
      <c r="AC74" s="14">
        <v>0</v>
      </c>
    </row>
    <row r="75" spans="1:29" x14ac:dyDescent="0.25">
      <c r="A75" s="23"/>
      <c r="B75" s="9">
        <v>61</v>
      </c>
      <c r="C75" s="10" t="s">
        <v>80</v>
      </c>
      <c r="D75" s="11">
        <f t="shared" si="68"/>
        <v>668</v>
      </c>
      <c r="E75" s="12">
        <v>668</v>
      </c>
      <c r="F75" s="12">
        <v>0</v>
      </c>
      <c r="G75" s="12">
        <v>0</v>
      </c>
      <c r="H75" s="11">
        <f t="shared" si="70"/>
        <v>97</v>
      </c>
      <c r="I75" s="12">
        <v>97</v>
      </c>
      <c r="J75" s="12">
        <v>0</v>
      </c>
      <c r="K75" s="12">
        <v>0</v>
      </c>
      <c r="L75" s="12"/>
      <c r="M75" s="11">
        <f t="shared" si="74"/>
        <v>776</v>
      </c>
      <c r="N75" s="12">
        <v>776</v>
      </c>
      <c r="O75" s="12">
        <v>0</v>
      </c>
      <c r="P75" s="12">
        <v>0</v>
      </c>
      <c r="Q75" s="11">
        <f t="shared" si="75"/>
        <v>145</v>
      </c>
      <c r="R75" s="12">
        <v>145</v>
      </c>
      <c r="S75" s="12">
        <v>0</v>
      </c>
      <c r="T75" s="12">
        <v>0</v>
      </c>
      <c r="U75" s="23"/>
      <c r="V75" s="11">
        <f t="shared" si="76"/>
        <v>680</v>
      </c>
      <c r="W75" s="13">
        <v>680</v>
      </c>
      <c r="X75" s="13">
        <v>0</v>
      </c>
      <c r="Y75" s="13">
        <v>0</v>
      </c>
      <c r="Z75" s="11">
        <f t="shared" si="77"/>
        <v>0</v>
      </c>
      <c r="AA75" s="14">
        <v>0</v>
      </c>
      <c r="AB75" s="14">
        <v>0</v>
      </c>
      <c r="AC75" s="14">
        <v>0</v>
      </c>
    </row>
    <row r="76" spans="1:29" x14ac:dyDescent="0.25">
      <c r="A76" s="23"/>
      <c r="B76" s="9">
        <v>62</v>
      </c>
      <c r="C76" s="10" t="s">
        <v>81</v>
      </c>
      <c r="D76" s="11">
        <f t="shared" si="68"/>
        <v>0</v>
      </c>
      <c r="E76" s="12">
        <v>0</v>
      </c>
      <c r="F76" s="12">
        <v>0</v>
      </c>
      <c r="G76" s="12">
        <v>0</v>
      </c>
      <c r="H76" s="11">
        <f t="shared" si="70"/>
        <v>0</v>
      </c>
      <c r="I76" s="12">
        <v>0</v>
      </c>
      <c r="J76" s="12">
        <v>0</v>
      </c>
      <c r="K76" s="12">
        <v>0</v>
      </c>
      <c r="L76" s="12"/>
      <c r="M76" s="11">
        <f t="shared" si="74"/>
        <v>0</v>
      </c>
      <c r="N76" s="12">
        <v>0</v>
      </c>
      <c r="O76" s="12">
        <v>0</v>
      </c>
      <c r="P76" s="12">
        <v>0</v>
      </c>
      <c r="Q76" s="11">
        <f t="shared" si="75"/>
        <v>0</v>
      </c>
      <c r="R76" s="12">
        <v>0</v>
      </c>
      <c r="S76" s="12">
        <v>0</v>
      </c>
      <c r="T76" s="12">
        <v>0</v>
      </c>
      <c r="U76" s="23"/>
      <c r="V76" s="11">
        <f t="shared" si="76"/>
        <v>0</v>
      </c>
      <c r="W76" s="12">
        <v>0</v>
      </c>
      <c r="X76" s="12">
        <v>0</v>
      </c>
      <c r="Y76" s="12">
        <v>0</v>
      </c>
      <c r="Z76" s="11">
        <f t="shared" si="77"/>
        <v>0</v>
      </c>
      <c r="AA76" s="12">
        <v>0</v>
      </c>
      <c r="AB76" s="12">
        <v>0</v>
      </c>
      <c r="AC76" s="12">
        <v>0</v>
      </c>
    </row>
    <row r="77" spans="1:29" x14ac:dyDescent="0.25">
      <c r="A77" s="23"/>
      <c r="B77" s="9">
        <v>63</v>
      </c>
      <c r="C77" s="10" t="s">
        <v>82</v>
      </c>
      <c r="D77" s="11">
        <f t="shared" si="68"/>
        <v>343</v>
      </c>
      <c r="E77" s="12">
        <v>343</v>
      </c>
      <c r="F77" s="12">
        <v>0</v>
      </c>
      <c r="G77" s="12">
        <v>0</v>
      </c>
      <c r="H77" s="11">
        <f t="shared" si="70"/>
        <v>98</v>
      </c>
      <c r="I77" s="12">
        <v>98</v>
      </c>
      <c r="J77" s="12">
        <v>0</v>
      </c>
      <c r="K77" s="12">
        <v>0</v>
      </c>
      <c r="L77" s="12"/>
      <c r="M77" s="11">
        <f t="shared" si="74"/>
        <v>295</v>
      </c>
      <c r="N77" s="12">
        <v>295</v>
      </c>
      <c r="O77" s="12">
        <v>0</v>
      </c>
      <c r="P77" s="12">
        <v>0</v>
      </c>
      <c r="Q77" s="11">
        <f t="shared" si="75"/>
        <v>49</v>
      </c>
      <c r="R77" s="12">
        <v>49</v>
      </c>
      <c r="S77" s="12">
        <v>0</v>
      </c>
      <c r="T77" s="12">
        <v>0</v>
      </c>
      <c r="U77" s="23"/>
      <c r="V77" s="11">
        <f t="shared" si="76"/>
        <v>244</v>
      </c>
      <c r="W77" s="12">
        <v>244</v>
      </c>
      <c r="X77" s="12">
        <v>0</v>
      </c>
      <c r="Y77" s="12">
        <v>0</v>
      </c>
      <c r="Z77" s="11">
        <f t="shared" si="77"/>
        <v>50</v>
      </c>
      <c r="AA77" s="12">
        <v>50</v>
      </c>
      <c r="AB77" s="12">
        <v>0</v>
      </c>
      <c r="AC77" s="12">
        <v>0</v>
      </c>
    </row>
    <row r="78" spans="1:29" x14ac:dyDescent="0.25">
      <c r="A78" s="26"/>
      <c r="B78" s="16"/>
      <c r="C78" s="16" t="s">
        <v>83</v>
      </c>
      <c r="D78" s="20">
        <f t="shared" si="68"/>
        <v>2649</v>
      </c>
      <c r="E78" s="18">
        <f>SUM(E72:E77)</f>
        <v>2649</v>
      </c>
      <c r="F78" s="18">
        <f t="shared" ref="F78:G78" si="78">SUM(F72:F77)</f>
        <v>0</v>
      </c>
      <c r="G78" s="18">
        <f t="shared" si="78"/>
        <v>0</v>
      </c>
      <c r="H78" s="20">
        <f t="shared" si="70"/>
        <v>538</v>
      </c>
      <c r="I78" s="18">
        <f>SUM(I72:I77)</f>
        <v>538</v>
      </c>
      <c r="J78" s="18">
        <f t="shared" ref="J78:K78" si="79">SUM(J72:J77)</f>
        <v>0</v>
      </c>
      <c r="K78" s="18">
        <f t="shared" si="79"/>
        <v>0</v>
      </c>
      <c r="L78" s="18"/>
      <c r="M78" s="18">
        <f t="shared" ref="M78:T78" si="80">SUM(M72:M77)</f>
        <v>2630</v>
      </c>
      <c r="N78" s="18">
        <f t="shared" si="80"/>
        <v>2630</v>
      </c>
      <c r="O78" s="18">
        <f t="shared" si="80"/>
        <v>0</v>
      </c>
      <c r="P78" s="18">
        <f t="shared" si="80"/>
        <v>0</v>
      </c>
      <c r="Q78" s="18">
        <f t="shared" si="80"/>
        <v>1341</v>
      </c>
      <c r="R78" s="18">
        <f t="shared" si="80"/>
        <v>1313</v>
      </c>
      <c r="S78" s="18">
        <f t="shared" si="80"/>
        <v>28</v>
      </c>
      <c r="T78" s="18">
        <f t="shared" si="80"/>
        <v>0</v>
      </c>
      <c r="U78" s="24"/>
      <c r="V78" s="18">
        <f t="shared" ref="V78:AC78" si="81">SUM(V72:V77)</f>
        <v>3266</v>
      </c>
      <c r="W78" s="18">
        <f t="shared" si="81"/>
        <v>3247</v>
      </c>
      <c r="X78" s="18">
        <f t="shared" si="81"/>
        <v>19</v>
      </c>
      <c r="Y78" s="18">
        <f t="shared" si="81"/>
        <v>0</v>
      </c>
      <c r="Z78" s="18">
        <f t="shared" si="81"/>
        <v>392</v>
      </c>
      <c r="AA78" s="18">
        <f t="shared" si="81"/>
        <v>392</v>
      </c>
      <c r="AB78" s="18">
        <f t="shared" si="81"/>
        <v>0</v>
      </c>
      <c r="AC78" s="18">
        <f t="shared" si="81"/>
        <v>0</v>
      </c>
    </row>
    <row r="79" spans="1:29" x14ac:dyDescent="0.25">
      <c r="A79" s="23"/>
      <c r="B79" s="9">
        <v>64</v>
      </c>
      <c r="C79" s="10" t="s">
        <v>84</v>
      </c>
      <c r="D79" s="11">
        <f t="shared" si="68"/>
        <v>4082</v>
      </c>
      <c r="E79" s="27">
        <v>864</v>
      </c>
      <c r="F79" s="27">
        <v>3218</v>
      </c>
      <c r="G79" s="27">
        <v>0</v>
      </c>
      <c r="H79" s="11">
        <f t="shared" si="70"/>
        <v>789</v>
      </c>
      <c r="I79" s="27">
        <v>199</v>
      </c>
      <c r="J79" s="27">
        <v>589</v>
      </c>
      <c r="K79" s="27">
        <v>1</v>
      </c>
      <c r="L79" s="27"/>
      <c r="M79" s="11">
        <f>N79+O79+P79</f>
        <v>2507</v>
      </c>
      <c r="N79" s="27">
        <v>914</v>
      </c>
      <c r="O79" s="27">
        <v>1593</v>
      </c>
      <c r="P79" s="27">
        <v>0</v>
      </c>
      <c r="Q79" s="28">
        <f>R79+S79+T79</f>
        <v>461</v>
      </c>
      <c r="R79" s="27">
        <v>241</v>
      </c>
      <c r="S79" s="27">
        <v>220</v>
      </c>
      <c r="T79" s="27">
        <v>0</v>
      </c>
      <c r="U79" s="23"/>
      <c r="V79" s="11">
        <f>W79+X79+Y79</f>
        <v>2858</v>
      </c>
      <c r="W79" s="27">
        <v>650</v>
      </c>
      <c r="X79" s="27">
        <v>2208</v>
      </c>
      <c r="Y79" s="27">
        <v>0</v>
      </c>
      <c r="Z79" s="28">
        <f>AA79+AB79+AC79</f>
        <v>533</v>
      </c>
      <c r="AA79" s="27">
        <v>385</v>
      </c>
      <c r="AB79" s="27">
        <v>148</v>
      </c>
      <c r="AC79" s="27">
        <v>0</v>
      </c>
    </row>
    <row r="80" spans="1:29" x14ac:dyDescent="0.25">
      <c r="A80" s="24"/>
      <c r="B80" s="16"/>
      <c r="C80" s="16" t="s">
        <v>84</v>
      </c>
      <c r="D80" s="20">
        <f t="shared" si="68"/>
        <v>4082</v>
      </c>
      <c r="E80" s="18">
        <f>SUM(E79)</f>
        <v>864</v>
      </c>
      <c r="F80" s="18">
        <f>SUM(F79)</f>
        <v>3218</v>
      </c>
      <c r="G80" s="18">
        <f>SUM(G79)</f>
        <v>0</v>
      </c>
      <c r="H80" s="20">
        <f t="shared" si="70"/>
        <v>789</v>
      </c>
      <c r="I80" s="18">
        <f t="shared" ref="I80:T80" si="82">SUM(I79)</f>
        <v>199</v>
      </c>
      <c r="J80" s="18">
        <f t="shared" si="82"/>
        <v>589</v>
      </c>
      <c r="K80" s="18">
        <f t="shared" si="82"/>
        <v>1</v>
      </c>
      <c r="L80" s="18"/>
      <c r="M80" s="18">
        <f t="shared" si="82"/>
        <v>2507</v>
      </c>
      <c r="N80" s="18">
        <f t="shared" si="82"/>
        <v>914</v>
      </c>
      <c r="O80" s="18">
        <f t="shared" si="82"/>
        <v>1593</v>
      </c>
      <c r="P80" s="18">
        <f t="shared" si="82"/>
        <v>0</v>
      </c>
      <c r="Q80" s="18">
        <f t="shared" si="82"/>
        <v>461</v>
      </c>
      <c r="R80" s="18">
        <f t="shared" si="82"/>
        <v>241</v>
      </c>
      <c r="S80" s="18">
        <f t="shared" si="82"/>
        <v>220</v>
      </c>
      <c r="T80" s="18">
        <f t="shared" si="82"/>
        <v>0</v>
      </c>
      <c r="U80" s="24"/>
      <c r="V80" s="18">
        <f t="shared" ref="V80:AC80" si="83">SUM(V79)</f>
        <v>2858</v>
      </c>
      <c r="W80" s="18">
        <f t="shared" si="83"/>
        <v>650</v>
      </c>
      <c r="X80" s="18">
        <f t="shared" si="83"/>
        <v>2208</v>
      </c>
      <c r="Y80" s="18">
        <f t="shared" si="83"/>
        <v>0</v>
      </c>
      <c r="Z80" s="18">
        <f t="shared" si="83"/>
        <v>533</v>
      </c>
      <c r="AA80" s="18">
        <f t="shared" si="83"/>
        <v>385</v>
      </c>
      <c r="AB80" s="18">
        <f t="shared" si="83"/>
        <v>148</v>
      </c>
      <c r="AC80" s="18">
        <f t="shared" si="83"/>
        <v>0</v>
      </c>
    </row>
    <row r="81" spans="1:29" x14ac:dyDescent="0.25">
      <c r="A81" s="23"/>
      <c r="B81" s="10">
        <v>65</v>
      </c>
      <c r="C81" s="10" t="s">
        <v>85</v>
      </c>
      <c r="D81" s="11">
        <f t="shared" si="68"/>
        <v>2353</v>
      </c>
      <c r="E81" s="27">
        <v>2353</v>
      </c>
      <c r="F81" s="27">
        <v>0</v>
      </c>
      <c r="G81" s="27">
        <v>0</v>
      </c>
      <c r="H81" s="11">
        <f t="shared" si="70"/>
        <v>2558</v>
      </c>
      <c r="I81" s="27">
        <v>2558</v>
      </c>
      <c r="J81" s="27">
        <v>0</v>
      </c>
      <c r="K81" s="27">
        <v>0</v>
      </c>
      <c r="L81" s="27"/>
      <c r="M81" s="11">
        <f>N81+O81+P81</f>
        <v>2341</v>
      </c>
      <c r="N81" s="27">
        <v>2341</v>
      </c>
      <c r="O81" s="27">
        <v>0</v>
      </c>
      <c r="P81" s="27">
        <v>0</v>
      </c>
      <c r="Q81" s="28">
        <f>R81</f>
        <v>2535</v>
      </c>
      <c r="R81" s="27">
        <v>2535</v>
      </c>
      <c r="S81" s="27">
        <v>0</v>
      </c>
      <c r="T81" s="27">
        <v>0</v>
      </c>
      <c r="U81" s="23"/>
      <c r="V81" s="11">
        <f>W81+X81+Y81</f>
        <v>4899</v>
      </c>
      <c r="W81" s="27">
        <v>4899</v>
      </c>
      <c r="X81" s="27">
        <v>0</v>
      </c>
      <c r="Y81" s="27">
        <v>0</v>
      </c>
      <c r="Z81" s="28">
        <f>AA81+AB81+AC81</f>
        <v>2051</v>
      </c>
      <c r="AA81" s="27">
        <v>2051</v>
      </c>
      <c r="AB81" s="27">
        <v>0</v>
      </c>
      <c r="AC81" s="27">
        <v>0</v>
      </c>
    </row>
    <row r="82" spans="1:29" x14ac:dyDescent="0.25">
      <c r="A82" s="24"/>
      <c r="B82" s="16"/>
      <c r="C82" s="16" t="s">
        <v>86</v>
      </c>
      <c r="D82" s="20">
        <f t="shared" si="68"/>
        <v>2353</v>
      </c>
      <c r="E82" s="18">
        <f>SUM(E81)</f>
        <v>2353</v>
      </c>
      <c r="F82" s="18">
        <f>SUM(F81)</f>
        <v>0</v>
      </c>
      <c r="G82" s="18">
        <f>SUM(G81)</f>
        <v>0</v>
      </c>
      <c r="H82" s="20">
        <f t="shared" si="70"/>
        <v>2558</v>
      </c>
      <c r="I82" s="18">
        <f t="shared" ref="I82:T82" si="84">SUM(I81)</f>
        <v>2558</v>
      </c>
      <c r="J82" s="18">
        <f t="shared" si="84"/>
        <v>0</v>
      </c>
      <c r="K82" s="18">
        <f t="shared" si="84"/>
        <v>0</v>
      </c>
      <c r="L82" s="18"/>
      <c r="M82" s="18">
        <f t="shared" si="84"/>
        <v>2341</v>
      </c>
      <c r="N82" s="18">
        <f t="shared" si="84"/>
        <v>2341</v>
      </c>
      <c r="O82" s="18">
        <f t="shared" si="84"/>
        <v>0</v>
      </c>
      <c r="P82" s="18">
        <f t="shared" si="84"/>
        <v>0</v>
      </c>
      <c r="Q82" s="18">
        <f t="shared" si="84"/>
        <v>2535</v>
      </c>
      <c r="R82" s="18">
        <f t="shared" si="84"/>
        <v>2535</v>
      </c>
      <c r="S82" s="18">
        <f t="shared" si="84"/>
        <v>0</v>
      </c>
      <c r="T82" s="18">
        <f t="shared" si="84"/>
        <v>0</v>
      </c>
      <c r="U82" s="24"/>
      <c r="V82" s="18">
        <f t="shared" ref="V82:AC82" si="85">SUM(V81)</f>
        <v>4899</v>
      </c>
      <c r="W82" s="18">
        <f t="shared" si="85"/>
        <v>4899</v>
      </c>
      <c r="X82" s="18">
        <f t="shared" si="85"/>
        <v>0</v>
      </c>
      <c r="Y82" s="18">
        <f t="shared" si="85"/>
        <v>0</v>
      </c>
      <c r="Z82" s="18">
        <f t="shared" si="85"/>
        <v>2051</v>
      </c>
      <c r="AA82" s="18">
        <f t="shared" si="85"/>
        <v>2051</v>
      </c>
      <c r="AB82" s="18">
        <f t="shared" si="85"/>
        <v>0</v>
      </c>
      <c r="AC82" s="18">
        <f t="shared" si="85"/>
        <v>0</v>
      </c>
    </row>
    <row r="83" spans="1:29" x14ac:dyDescent="0.25">
      <c r="B83" s="29"/>
      <c r="C83" s="29" t="s">
        <v>7</v>
      </c>
      <c r="D83" s="30">
        <f>D82+D80+D78+D71+D67+D57+D52+D39+D34+D26+D17+D12</f>
        <v>858131</v>
      </c>
      <c r="E83" s="30">
        <f t="shared" ref="E83:P83" si="86">E82+E80+E78+E71+E67+E57+E52+E39+E34+E26+E17+E12</f>
        <v>352773</v>
      </c>
      <c r="F83" s="30">
        <f t="shared" si="86"/>
        <v>501369</v>
      </c>
      <c r="G83" s="30">
        <f t="shared" si="86"/>
        <v>3989</v>
      </c>
      <c r="H83" s="31">
        <f t="shared" si="86"/>
        <v>204675</v>
      </c>
      <c r="I83" s="31">
        <f t="shared" si="86"/>
        <v>95833</v>
      </c>
      <c r="J83" s="31">
        <f t="shared" si="86"/>
        <v>107527</v>
      </c>
      <c r="K83" s="31">
        <f t="shared" si="86"/>
        <v>1315</v>
      </c>
      <c r="L83" s="31"/>
      <c r="M83" s="31">
        <f t="shared" si="86"/>
        <v>867500</v>
      </c>
      <c r="N83" s="31">
        <f t="shared" si="86"/>
        <v>294636</v>
      </c>
      <c r="O83" s="31">
        <f t="shared" si="86"/>
        <v>569551</v>
      </c>
      <c r="P83" s="31">
        <f t="shared" si="86"/>
        <v>3313</v>
      </c>
      <c r="Q83" s="31">
        <f>R83</f>
        <v>90736</v>
      </c>
      <c r="R83" s="31">
        <f>R82+R80+R78+R71+R67+R57+R52+R39+R34+R26+R17+R12</f>
        <v>90736</v>
      </c>
      <c r="S83" s="31">
        <f t="shared" ref="S83:T83" si="87">S82+S80+S78+S71+S67+S57+S52+S39+S34+S26+S17+S12</f>
        <v>86093</v>
      </c>
      <c r="T83" s="31">
        <f t="shared" si="87"/>
        <v>1366</v>
      </c>
      <c r="V83" s="31">
        <f>V82+V80+V78+V71+V67+V57+V52+V39+V34+V26+V17+V12</f>
        <v>1041270</v>
      </c>
      <c r="W83" s="31">
        <f t="shared" ref="W83:AC83" si="88">W82+W80+W78+W71+W67+W57+W52+W39+W34+W26+W17+W12</f>
        <v>327466</v>
      </c>
      <c r="X83" s="31">
        <f t="shared" si="88"/>
        <v>709337</v>
      </c>
      <c r="Y83" s="31">
        <f t="shared" si="88"/>
        <v>4467</v>
      </c>
      <c r="Z83" s="31">
        <f t="shared" si="88"/>
        <v>59210</v>
      </c>
      <c r="AA83" s="31">
        <f t="shared" si="88"/>
        <v>36654</v>
      </c>
      <c r="AB83" s="31">
        <f t="shared" si="88"/>
        <v>22258</v>
      </c>
      <c r="AC83" s="31">
        <f t="shared" si="88"/>
        <v>298</v>
      </c>
    </row>
  </sheetData>
  <mergeCells count="12">
    <mergeCell ref="B1:K1"/>
    <mergeCell ref="B2:B4"/>
    <mergeCell ref="C2:C4"/>
    <mergeCell ref="D2:K2"/>
    <mergeCell ref="D3:G3"/>
    <mergeCell ref="H3:K3"/>
    <mergeCell ref="M3:P3"/>
    <mergeCell ref="Q3:T3"/>
    <mergeCell ref="V3:Y3"/>
    <mergeCell ref="Z3:AC3"/>
    <mergeCell ref="M2:T2"/>
    <mergeCell ref="V2:AC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2019-07-01T08:00:35Z</dcterms:modified>
</cp:coreProperties>
</file>