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 activeTab="1"/>
  </bookViews>
  <sheets>
    <sheet name="ჭირი" sheetId="1" r:id="rId1"/>
    <sheet name="სერომონიტორინგი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3" i="2" l="1"/>
  <c r="O81" i="2"/>
  <c r="O83" i="2" s="1"/>
  <c r="N81" i="2"/>
  <c r="N83" i="2" s="1"/>
  <c r="K81" i="2"/>
  <c r="K83" i="2" s="1"/>
  <c r="J81" i="2"/>
  <c r="J83" i="2" s="1"/>
  <c r="I81" i="2"/>
  <c r="I83" i="2" s="1"/>
  <c r="H81" i="2"/>
  <c r="F81" i="2"/>
  <c r="F83" i="2" s="1"/>
  <c r="E81" i="2"/>
  <c r="E83" i="2" s="1"/>
  <c r="D81" i="2"/>
  <c r="P80" i="2"/>
  <c r="L80" i="2"/>
  <c r="G80" i="2"/>
  <c r="P79" i="2"/>
  <c r="L79" i="2"/>
  <c r="G79" i="2"/>
  <c r="P78" i="2"/>
  <c r="L78" i="2"/>
  <c r="G78" i="2"/>
  <c r="P77" i="2"/>
  <c r="P81" i="2" s="1"/>
  <c r="P83" i="2" s="1"/>
  <c r="L77" i="2"/>
  <c r="L81" i="2" s="1"/>
  <c r="G77" i="2"/>
  <c r="G81" i="2" s="1"/>
  <c r="O76" i="2"/>
  <c r="N76" i="2"/>
  <c r="K76" i="2"/>
  <c r="J76" i="2"/>
  <c r="I76" i="2"/>
  <c r="H76" i="2"/>
  <c r="F76" i="2"/>
  <c r="E76" i="2"/>
  <c r="D76" i="2"/>
  <c r="P75" i="2"/>
  <c r="L75" i="2"/>
  <c r="G75" i="2"/>
  <c r="P74" i="2"/>
  <c r="L74" i="2"/>
  <c r="G74" i="2"/>
  <c r="P73" i="2"/>
  <c r="L73" i="2"/>
  <c r="G73" i="2"/>
  <c r="P72" i="2"/>
  <c r="L72" i="2"/>
  <c r="G72" i="2"/>
  <c r="P71" i="2"/>
  <c r="L71" i="2"/>
  <c r="G71" i="2"/>
  <c r="P70" i="2"/>
  <c r="P76" i="2" s="1"/>
  <c r="L70" i="2"/>
  <c r="L76" i="2" s="1"/>
  <c r="G70" i="2"/>
  <c r="G76" i="2" s="1"/>
  <c r="O69" i="2"/>
  <c r="N69" i="2"/>
  <c r="K69" i="2"/>
  <c r="J69" i="2"/>
  <c r="I69" i="2"/>
  <c r="H69" i="2"/>
  <c r="F69" i="2"/>
  <c r="E69" i="2"/>
  <c r="D69" i="2"/>
  <c r="P68" i="2"/>
  <c r="P69" i="2" s="1"/>
  <c r="L68" i="2"/>
  <c r="G68" i="2"/>
  <c r="P67" i="2"/>
  <c r="L67" i="2"/>
  <c r="G67" i="2"/>
  <c r="P66" i="2"/>
  <c r="L66" i="2"/>
  <c r="L69" i="2" s="1"/>
  <c r="G66" i="2"/>
  <c r="G69" i="2" s="1"/>
  <c r="O65" i="2"/>
  <c r="N65" i="2"/>
  <c r="K65" i="2"/>
  <c r="J65" i="2"/>
  <c r="I65" i="2"/>
  <c r="H65" i="2"/>
  <c r="H83" i="2" s="1"/>
  <c r="F65" i="2"/>
  <c r="E65" i="2"/>
  <c r="D65" i="2"/>
  <c r="D83" i="2" s="1"/>
  <c r="P64" i="2"/>
  <c r="L64" i="2"/>
  <c r="G64" i="2"/>
  <c r="P63" i="2"/>
  <c r="L63" i="2"/>
  <c r="G63" i="2"/>
  <c r="P62" i="2"/>
  <c r="L62" i="2"/>
  <c r="G62" i="2"/>
  <c r="P61" i="2"/>
  <c r="L61" i="2"/>
  <c r="G61" i="2"/>
  <c r="P60" i="2"/>
  <c r="L60" i="2"/>
  <c r="G60" i="2"/>
  <c r="P59" i="2"/>
  <c r="L59" i="2"/>
  <c r="G59" i="2"/>
  <c r="P58" i="2"/>
  <c r="L58" i="2"/>
  <c r="L65" i="2" s="1"/>
  <c r="G58" i="2"/>
  <c r="P57" i="2"/>
  <c r="L57" i="2"/>
  <c r="G57" i="2"/>
  <c r="P56" i="2"/>
  <c r="P65" i="2" s="1"/>
  <c r="L56" i="2"/>
  <c r="G56" i="2"/>
  <c r="G65" i="2" s="1"/>
  <c r="O55" i="2"/>
  <c r="N55" i="2"/>
  <c r="K55" i="2"/>
  <c r="J55" i="2"/>
  <c r="I55" i="2"/>
  <c r="H55" i="2"/>
  <c r="F55" i="2"/>
  <c r="E55" i="2"/>
  <c r="D55" i="2"/>
  <c r="P54" i="2"/>
  <c r="P55" i="2" s="1"/>
  <c r="L54" i="2"/>
  <c r="G54" i="2"/>
  <c r="P53" i="2"/>
  <c r="L53" i="2"/>
  <c r="G53" i="2"/>
  <c r="P52" i="2"/>
  <c r="L52" i="2"/>
  <c r="L55" i="2" s="1"/>
  <c r="G52" i="2"/>
  <c r="G55" i="2" s="1"/>
  <c r="P51" i="2"/>
  <c r="L51" i="2"/>
  <c r="G51" i="2"/>
  <c r="O50" i="2"/>
  <c r="N50" i="2"/>
  <c r="K50" i="2"/>
  <c r="J50" i="2"/>
  <c r="I50" i="2"/>
  <c r="H50" i="2"/>
  <c r="F50" i="2"/>
  <c r="E50" i="2"/>
  <c r="D50" i="2"/>
  <c r="L49" i="2"/>
  <c r="G49" i="2"/>
  <c r="P48" i="2"/>
  <c r="L48" i="2"/>
  <c r="G48" i="2"/>
  <c r="P47" i="2"/>
  <c r="L47" i="2"/>
  <c r="G47" i="2"/>
  <c r="P46" i="2"/>
  <c r="L46" i="2"/>
  <c r="G46" i="2"/>
  <c r="P45" i="2"/>
  <c r="L45" i="2"/>
  <c r="G45" i="2"/>
  <c r="P44" i="2"/>
  <c r="L44" i="2"/>
  <c r="G44" i="2"/>
  <c r="P43" i="2"/>
  <c r="L43" i="2"/>
  <c r="G43" i="2"/>
  <c r="P42" i="2"/>
  <c r="L42" i="2"/>
  <c r="G42" i="2"/>
  <c r="P41" i="2"/>
  <c r="L41" i="2"/>
  <c r="G41" i="2"/>
  <c r="P40" i="2"/>
  <c r="L40" i="2"/>
  <c r="L50" i="2" s="1"/>
  <c r="G40" i="2"/>
  <c r="G50" i="2" s="1"/>
  <c r="P39" i="2"/>
  <c r="L39" i="2"/>
  <c r="G39" i="2"/>
  <c r="P38" i="2"/>
  <c r="P50" i="2" s="1"/>
  <c r="L38" i="2"/>
  <c r="G38" i="2"/>
  <c r="O37" i="2"/>
  <c r="N37" i="2"/>
  <c r="K37" i="2"/>
  <c r="J37" i="2"/>
  <c r="I37" i="2"/>
  <c r="H37" i="2"/>
  <c r="F37" i="2"/>
  <c r="E37" i="2"/>
  <c r="D37" i="2"/>
  <c r="P36" i="2"/>
  <c r="L36" i="2"/>
  <c r="G36" i="2"/>
  <c r="P35" i="2"/>
  <c r="L35" i="2"/>
  <c r="G35" i="2"/>
  <c r="P34" i="2"/>
  <c r="L34" i="2"/>
  <c r="G34" i="2"/>
  <c r="G37" i="2" s="1"/>
  <c r="P33" i="2"/>
  <c r="P37" i="2" s="1"/>
  <c r="L33" i="2"/>
  <c r="L37" i="2" s="1"/>
  <c r="G33" i="2"/>
  <c r="O32" i="2"/>
  <c r="N32" i="2"/>
  <c r="K32" i="2"/>
  <c r="J32" i="2"/>
  <c r="I32" i="2"/>
  <c r="H32" i="2"/>
  <c r="F32" i="2"/>
  <c r="E32" i="2"/>
  <c r="D32" i="2"/>
  <c r="P31" i="2"/>
  <c r="L31" i="2"/>
  <c r="G31" i="2"/>
  <c r="P30" i="2"/>
  <c r="L30" i="2"/>
  <c r="G30" i="2"/>
  <c r="P29" i="2"/>
  <c r="L29" i="2"/>
  <c r="G29" i="2"/>
  <c r="P28" i="2"/>
  <c r="L28" i="2"/>
  <c r="G28" i="2"/>
  <c r="P27" i="2"/>
  <c r="P32" i="2" s="1"/>
  <c r="L27" i="2"/>
  <c r="G27" i="2"/>
  <c r="P26" i="2"/>
  <c r="L26" i="2"/>
  <c r="G26" i="2"/>
  <c r="P25" i="2"/>
  <c r="L25" i="2"/>
  <c r="L32" i="2" s="1"/>
  <c r="G25" i="2"/>
  <c r="G32" i="2" s="1"/>
  <c r="O24" i="2"/>
  <c r="N24" i="2"/>
  <c r="K24" i="2"/>
  <c r="J24" i="2"/>
  <c r="I24" i="2"/>
  <c r="H24" i="2"/>
  <c r="F24" i="2"/>
  <c r="E24" i="2"/>
  <c r="D24" i="2"/>
  <c r="L23" i="2"/>
  <c r="G23" i="2"/>
  <c r="P22" i="2"/>
  <c r="L22" i="2"/>
  <c r="G22" i="2"/>
  <c r="P21" i="2"/>
  <c r="L21" i="2"/>
  <c r="G21" i="2"/>
  <c r="P20" i="2"/>
  <c r="L20" i="2"/>
  <c r="G20" i="2"/>
  <c r="P19" i="2"/>
  <c r="L19" i="2"/>
  <c r="G19" i="2"/>
  <c r="P18" i="2"/>
  <c r="L18" i="2"/>
  <c r="L24" i="2" s="1"/>
  <c r="G18" i="2"/>
  <c r="G24" i="2" s="1"/>
  <c r="P17" i="2"/>
  <c r="L17" i="2"/>
  <c r="G17" i="2"/>
  <c r="P16" i="2"/>
  <c r="P24" i="2" s="1"/>
  <c r="L16" i="2"/>
  <c r="G16" i="2"/>
  <c r="O15" i="2"/>
  <c r="N15" i="2"/>
  <c r="K15" i="2"/>
  <c r="J15" i="2"/>
  <c r="I15" i="2"/>
  <c r="H15" i="2"/>
  <c r="F15" i="2"/>
  <c r="E15" i="2"/>
  <c r="D15" i="2"/>
  <c r="P14" i="2"/>
  <c r="L14" i="2"/>
  <c r="G14" i="2"/>
  <c r="P13" i="2"/>
  <c r="L13" i="2"/>
  <c r="G13" i="2"/>
  <c r="P12" i="2"/>
  <c r="L12" i="2"/>
  <c r="G12" i="2"/>
  <c r="G15" i="2" s="1"/>
  <c r="P11" i="2"/>
  <c r="P15" i="2" s="1"/>
  <c r="L11" i="2"/>
  <c r="L15" i="2" s="1"/>
  <c r="G11" i="2"/>
  <c r="O10" i="2"/>
  <c r="N10" i="2"/>
  <c r="K10" i="2"/>
  <c r="J10" i="2"/>
  <c r="I10" i="2"/>
  <c r="H10" i="2"/>
  <c r="F10" i="2"/>
  <c r="E10" i="2"/>
  <c r="D10" i="2"/>
  <c r="P9" i="2"/>
  <c r="L9" i="2"/>
  <c r="G9" i="2"/>
  <c r="P8" i="2"/>
  <c r="L8" i="2"/>
  <c r="G8" i="2"/>
  <c r="P7" i="2"/>
  <c r="L7" i="2"/>
  <c r="G7" i="2"/>
  <c r="P6" i="2"/>
  <c r="L6" i="2"/>
  <c r="G6" i="2"/>
  <c r="P5" i="2"/>
  <c r="P10" i="2" s="1"/>
  <c r="L5" i="2"/>
  <c r="G5" i="2"/>
  <c r="P4" i="2"/>
  <c r="L4" i="2"/>
  <c r="L10" i="2" s="1"/>
  <c r="G4" i="2"/>
  <c r="G10" i="2" s="1"/>
  <c r="G83" i="2" l="1"/>
  <c r="L83" i="2"/>
  <c r="C51" i="1" l="1"/>
  <c r="D51" i="1" s="1"/>
  <c r="L50" i="1"/>
  <c r="H50" i="1"/>
  <c r="D50" i="1"/>
  <c r="L49" i="1"/>
  <c r="K49" i="1"/>
  <c r="J49" i="1"/>
  <c r="G49" i="1"/>
  <c r="F49" i="1"/>
  <c r="D49" i="1"/>
  <c r="D48" i="1"/>
  <c r="D47" i="1"/>
  <c r="D46" i="1"/>
  <c r="D45" i="1"/>
  <c r="D44" i="1"/>
  <c r="D43" i="1"/>
  <c r="D42" i="1"/>
  <c r="D41" i="1"/>
  <c r="D40" i="1"/>
  <c r="D39" i="1"/>
  <c r="D38" i="1"/>
  <c r="H37" i="1"/>
  <c r="D37" i="1"/>
  <c r="K36" i="1"/>
  <c r="J36" i="1"/>
  <c r="H36" i="1"/>
  <c r="G36" i="1"/>
  <c r="F36" i="1"/>
  <c r="D36" i="1"/>
  <c r="L35" i="1"/>
  <c r="D35" i="1"/>
  <c r="L34" i="1"/>
  <c r="D34" i="1"/>
  <c r="L33" i="1"/>
  <c r="D33" i="1"/>
  <c r="L32" i="1"/>
  <c r="H32" i="1"/>
  <c r="D32" i="1"/>
  <c r="K31" i="1"/>
  <c r="J31" i="1"/>
  <c r="G31" i="1"/>
  <c r="F31" i="1"/>
  <c r="D31" i="1"/>
  <c r="L30" i="1"/>
  <c r="D30" i="1"/>
  <c r="L29" i="1"/>
  <c r="D29" i="1"/>
  <c r="L28" i="1"/>
  <c r="D28" i="1"/>
  <c r="L27" i="1"/>
  <c r="D27" i="1"/>
  <c r="L26" i="1"/>
  <c r="D26" i="1"/>
  <c r="L25" i="1"/>
  <c r="D25" i="1"/>
  <c r="L24" i="1"/>
  <c r="H24" i="1"/>
  <c r="H31" i="1" s="1"/>
  <c r="D24" i="1"/>
  <c r="K23" i="1"/>
  <c r="J23" i="1"/>
  <c r="G23" i="1"/>
  <c r="F23" i="1"/>
  <c r="D23" i="1"/>
  <c r="L22" i="1"/>
  <c r="D22" i="1"/>
  <c r="L21" i="1"/>
  <c r="D21" i="1"/>
  <c r="L20" i="1"/>
  <c r="D20" i="1"/>
  <c r="L19" i="1"/>
  <c r="D19" i="1"/>
  <c r="L18" i="1"/>
  <c r="D18" i="1"/>
  <c r="L17" i="1"/>
  <c r="D17" i="1"/>
  <c r="L16" i="1"/>
  <c r="D16" i="1"/>
  <c r="L15" i="1"/>
  <c r="H15" i="1"/>
  <c r="H23" i="1" s="1"/>
  <c r="D15" i="1"/>
  <c r="K14" i="1"/>
  <c r="J14" i="1"/>
  <c r="F14" i="1"/>
  <c r="D14" i="1"/>
  <c r="L13" i="1"/>
  <c r="D13" i="1"/>
  <c r="L12" i="1"/>
  <c r="D12" i="1"/>
  <c r="L11" i="1"/>
  <c r="D11" i="1"/>
  <c r="L10" i="1"/>
  <c r="H10" i="1"/>
  <c r="H14" i="1" s="1"/>
  <c r="D10" i="1"/>
  <c r="K9" i="1"/>
  <c r="J9" i="1"/>
  <c r="G9" i="1"/>
  <c r="F9" i="1"/>
  <c r="D9" i="1"/>
  <c r="L8" i="1"/>
  <c r="D8" i="1"/>
  <c r="L7" i="1"/>
  <c r="D7" i="1"/>
  <c r="L6" i="1"/>
  <c r="D6" i="1"/>
  <c r="L5" i="1"/>
  <c r="D5" i="1"/>
  <c r="L4" i="1"/>
  <c r="D4" i="1"/>
  <c r="L3" i="1"/>
  <c r="H3" i="1"/>
  <c r="H9" i="1" s="1"/>
  <c r="D3" i="1"/>
  <c r="J51" i="1" l="1"/>
  <c r="K51" i="1"/>
  <c r="L23" i="1"/>
  <c r="L36" i="1"/>
  <c r="F51" i="1"/>
  <c r="L9" i="1"/>
  <c r="L31" i="1"/>
  <c r="G51" i="1"/>
  <c r="L14" i="1"/>
  <c r="H49" i="1"/>
  <c r="L51" i="1" l="1"/>
  <c r="H51" i="1"/>
</calcChain>
</file>

<file path=xl/sharedStrings.xml><?xml version="1.0" encoding="utf-8"?>
<sst xmlns="http://schemas.openxmlformats.org/spreadsheetml/2006/main" count="159" uniqueCount="96">
  <si>
    <t>რაიონი</t>
  </si>
  <si>
    <t>2016 წელი</t>
  </si>
  <si>
    <t>2017 წელი</t>
  </si>
  <si>
    <t>2018 წელი</t>
  </si>
  <si>
    <t>წლის 1 ნახ
ვაქცინაცია რევაქცინაცია</t>
  </si>
  <si>
    <t>სულ</t>
  </si>
  <si>
    <t>ვაქცინაცია</t>
  </si>
  <si>
    <t>რევაქცინაცია</t>
  </si>
  <si>
    <t>ახალქალაქი</t>
  </si>
  <si>
    <t>ახალციხე</t>
  </si>
  <si>
    <t>ადიგენი</t>
  </si>
  <si>
    <t>ასპინძა</t>
  </si>
  <si>
    <t>ნინოწმინდა</t>
  </si>
  <si>
    <t>ბორჯომი</t>
  </si>
  <si>
    <t>სამცხე-ჯავახეთი</t>
  </si>
  <si>
    <t>ქარელი</t>
  </si>
  <si>
    <t>გორი</t>
  </si>
  <si>
    <t>კასპი</t>
  </si>
  <si>
    <t>ხაშური</t>
  </si>
  <si>
    <t>შიდა ქართლი</t>
  </si>
  <si>
    <t>გურჯაანი</t>
  </si>
  <si>
    <t>სიღნაღი</t>
  </si>
  <si>
    <t>დედოფლისწყარო</t>
  </si>
  <si>
    <t>თელავი</t>
  </si>
  <si>
    <t>ახმეტა</t>
  </si>
  <si>
    <t>ყვარელი</t>
  </si>
  <si>
    <t>ლაგოდეხი</t>
  </si>
  <si>
    <t>საგარეჯო</t>
  </si>
  <si>
    <t>კახეთი</t>
  </si>
  <si>
    <t>რუსთავი</t>
  </si>
  <si>
    <t>მარნეული</t>
  </si>
  <si>
    <t>ბოლნისი</t>
  </si>
  <si>
    <t>წალკა</t>
  </si>
  <si>
    <t>დმანისი</t>
  </si>
  <si>
    <t>თეთრიწყარო</t>
  </si>
  <si>
    <t>გარდაბანი</t>
  </si>
  <si>
    <t>ქვემო ქართლი</t>
  </si>
  <si>
    <t>მცხეთა</t>
  </si>
  <si>
    <t>დუშეთი</t>
  </si>
  <si>
    <t>თიანეთი</t>
  </si>
  <si>
    <t>ყაზბეგი</t>
  </si>
  <si>
    <t>მცხეთა-მთიანეთი</t>
  </si>
  <si>
    <t>ხონი</t>
  </si>
  <si>
    <t>ვანი</t>
  </si>
  <si>
    <t>ბაღდათი</t>
  </si>
  <si>
    <t>ზესტაფონი</t>
  </si>
  <si>
    <t>თერჯოლა</t>
  </si>
  <si>
    <t>ტყიბული</t>
  </si>
  <si>
    <t>ხარაგაული</t>
  </si>
  <si>
    <t>ჭიათურა</t>
  </si>
  <si>
    <t>წყალტუბო</t>
  </si>
  <si>
    <t>სამტრედია</t>
  </si>
  <si>
    <t>საჩხერე</t>
  </si>
  <si>
    <t>ქ. ქუთაისი</t>
  </si>
  <si>
    <t>იმერეთი</t>
  </si>
  <si>
    <t>თბილისი</t>
  </si>
  <si>
    <t>წლის II ნახ
რევაქცინაცია</t>
  </si>
  <si>
    <t>წრპ ჭირის პოსტ-ვაქცინალური სერომონიტორინგი 2016-2018 წელი</t>
  </si>
  <si>
    <t>#</t>
  </si>
  <si>
    <t>მუნიციპალიტეტი</t>
  </si>
  <si>
    <t>3-12 თვე</t>
  </si>
  <si>
    <t>12-24 თვე</t>
  </si>
  <si>
    <t>24 და ზევით</t>
  </si>
  <si>
    <t xml:space="preserve">პოსვაქცინალური </t>
  </si>
  <si>
    <t>ვირუსისი ცირკულაცია</t>
  </si>
  <si>
    <t>ამბროლაური</t>
  </si>
  <si>
    <t>ონი</t>
  </si>
  <si>
    <t>ცაგერი</t>
  </si>
  <si>
    <t>ლენტეხი</t>
  </si>
  <si>
    <t>რაჭა-ლეჩხუმ ქვემო სვანეთი</t>
  </si>
  <si>
    <t>ზუგდიდი</t>
  </si>
  <si>
    <t>წალენჯიხა</t>
  </si>
  <si>
    <t>ხობი</t>
  </si>
  <si>
    <t>ჩოროწყუ</t>
  </si>
  <si>
    <t>მარტვილი</t>
  </si>
  <si>
    <t>აბაშა</t>
  </si>
  <si>
    <t>სენაკი</t>
  </si>
  <si>
    <t>მესტია</t>
  </si>
  <si>
    <t>ფოთი</t>
  </si>
  <si>
    <t>სამეგრელო ზემო სვანეთი</t>
  </si>
  <si>
    <t>ოზურგეთი</t>
  </si>
  <si>
    <t>ლანჩხუთი</t>
  </si>
  <si>
    <t>ჩოხატაური</t>
  </si>
  <si>
    <t>გურია</t>
  </si>
  <si>
    <t>ბათუმი</t>
  </si>
  <si>
    <t>ქობულეთი</t>
  </si>
  <si>
    <t xml:space="preserve">ხელვაჩაური </t>
  </si>
  <si>
    <t>ქედა</t>
  </si>
  <si>
    <t>შუახევი</t>
  </si>
  <si>
    <t>ხულო</t>
  </si>
  <si>
    <t>აჭარა</t>
  </si>
  <si>
    <t>გლდანი ნაძალადევი</t>
  </si>
  <si>
    <t>ვაკე საბურთალო</t>
  </si>
  <si>
    <t>ისან სამგორი</t>
  </si>
  <si>
    <t>მთაწმინდა</t>
  </si>
  <si>
    <t>გალი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</si>
</sst>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cadNusx"/>
    </font>
    <font>
      <sz val="12"/>
      <color theme="1"/>
      <name val="Calibri"/>
      <family val="2"/>
      <scheme val="minor"/>
    </font>
    <font>
      <sz val="12"/>
      <color indexed="8"/>
      <name val="AcadNusx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6" fillId="3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1" fontId="1" fillId="4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5" borderId="2" xfId="0" applyFont="1" applyFill="1" applyBorder="1" applyAlignment="1" applyProtection="1">
      <alignment horizontal="center" vertical="center" wrapText="1"/>
      <protection locked="0"/>
    </xf>
    <xf numFmtId="0" fontId="0" fillId="5" borderId="0" xfId="0" applyFill="1" applyAlignment="1" applyProtection="1">
      <alignment horizontal="center" vertical="center" wrapText="1"/>
      <protection locked="0"/>
    </xf>
    <xf numFmtId="0" fontId="0" fillId="0" borderId="2" xfId="0" applyFill="1" applyBorder="1" applyAlignment="1" applyProtection="1">
      <alignment horizontal="center" vertical="center" wrapText="1"/>
      <protection locked="0"/>
    </xf>
    <xf numFmtId="0" fontId="0" fillId="5" borderId="2" xfId="0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5" borderId="2" xfId="0" applyFont="1" applyFill="1" applyBorder="1" applyAlignment="1" applyProtection="1">
      <alignment horizontal="center" vertical="center" wrapText="1"/>
    </xf>
    <xf numFmtId="0" fontId="1" fillId="5" borderId="0" xfId="0" applyFont="1" applyFill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horizontal="center" vertical="center" wrapText="1"/>
      <protection locked="0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5" borderId="2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 wrapText="1"/>
    </xf>
    <xf numFmtId="0" fontId="0" fillId="5" borderId="2" xfId="0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1" fontId="2" fillId="4" borderId="2" xfId="0" applyNumberFormat="1" applyFont="1" applyFill="1" applyBorder="1" applyAlignment="1" applyProtection="1">
      <alignment horizontal="center" vertical="center" wrapText="1"/>
    </xf>
    <xf numFmtId="0" fontId="2" fillId="5" borderId="0" xfId="0" applyFont="1" applyFill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workbookViewId="0">
      <selection activeCell="A7" sqref="A7"/>
    </sheetView>
  </sheetViews>
  <sheetFormatPr defaultRowHeight="15" x14ac:dyDescent="0.25"/>
  <cols>
    <col min="1" max="1" width="24.140625" style="1" customWidth="1"/>
    <col min="2" max="2" width="23.42578125" style="1" customWidth="1"/>
    <col min="3" max="3" width="15.42578125" style="1" customWidth="1"/>
    <col min="4" max="4" width="10.42578125" style="1" customWidth="1"/>
    <col min="5" max="5" width="2.7109375" style="1" customWidth="1"/>
    <col min="6" max="6" width="14" style="1" customWidth="1"/>
    <col min="7" max="7" width="17.140625" style="1" customWidth="1"/>
    <col min="8" max="8" width="9.140625" style="1"/>
    <col min="9" max="9" width="2.140625" style="1" customWidth="1"/>
    <col min="10" max="10" width="14.5703125" style="1" customWidth="1"/>
    <col min="11" max="11" width="15.7109375" style="1" customWidth="1"/>
    <col min="12" max="12" width="12.42578125" style="1" customWidth="1"/>
  </cols>
  <sheetData>
    <row r="1" spans="1:12" ht="15.75" x14ac:dyDescent="0.25">
      <c r="A1" s="22" t="s">
        <v>0</v>
      </c>
      <c r="B1" s="24" t="s">
        <v>1</v>
      </c>
      <c r="C1" s="24"/>
      <c r="D1" s="24"/>
      <c r="E1" s="2"/>
      <c r="F1" s="25" t="s">
        <v>2</v>
      </c>
      <c r="G1" s="26"/>
      <c r="H1" s="27"/>
      <c r="J1" s="25" t="s">
        <v>3</v>
      </c>
      <c r="K1" s="26"/>
      <c r="L1" s="27"/>
    </row>
    <row r="2" spans="1:12" ht="38.25" x14ac:dyDescent="0.25">
      <c r="A2" s="23"/>
      <c r="B2" s="3" t="s">
        <v>4</v>
      </c>
      <c r="C2" s="4" t="s">
        <v>56</v>
      </c>
      <c r="D2" s="5" t="s">
        <v>5</v>
      </c>
      <c r="E2" s="5"/>
      <c r="F2" s="6" t="s">
        <v>6</v>
      </c>
      <c r="G2" s="6" t="s">
        <v>7</v>
      </c>
      <c r="H2" s="7" t="s">
        <v>5</v>
      </c>
      <c r="J2" s="6" t="s">
        <v>6</v>
      </c>
      <c r="K2" s="6" t="s">
        <v>7</v>
      </c>
      <c r="L2" s="7" t="s">
        <v>5</v>
      </c>
    </row>
    <row r="3" spans="1:12" ht="15.75" x14ac:dyDescent="0.25">
      <c r="A3" s="8" t="s">
        <v>8</v>
      </c>
      <c r="B3" s="7">
        <v>35820</v>
      </c>
      <c r="C3" s="9">
        <v>15058</v>
      </c>
      <c r="D3" s="10">
        <f>C3+B3</f>
        <v>50878</v>
      </c>
      <c r="E3" s="10"/>
      <c r="F3" s="10">
        <v>6684</v>
      </c>
      <c r="G3" s="7">
        <v>0</v>
      </c>
      <c r="H3" s="10">
        <f>G3+F3</f>
        <v>6684</v>
      </c>
      <c r="J3" s="11">
        <v>6590</v>
      </c>
      <c r="K3" s="11">
        <v>0</v>
      </c>
      <c r="L3" s="10">
        <f>K3+J3</f>
        <v>6590</v>
      </c>
    </row>
    <row r="4" spans="1:12" ht="15.75" x14ac:dyDescent="0.25">
      <c r="A4" s="8" t="s">
        <v>9</v>
      </c>
      <c r="B4" s="7">
        <v>8910</v>
      </c>
      <c r="C4" s="9">
        <v>1860</v>
      </c>
      <c r="D4" s="10">
        <f t="shared" ref="D4:D51" si="0">C4+B4</f>
        <v>10770</v>
      </c>
      <c r="E4" s="10"/>
      <c r="F4" s="10">
        <v>0</v>
      </c>
      <c r="G4" s="7">
        <v>0</v>
      </c>
      <c r="H4" s="7">
        <v>0</v>
      </c>
      <c r="J4" s="11">
        <v>299</v>
      </c>
      <c r="K4" s="11">
        <v>299</v>
      </c>
      <c r="L4" s="10">
        <f t="shared" ref="L4:L8" si="1">K4+J4</f>
        <v>598</v>
      </c>
    </row>
    <row r="5" spans="1:12" ht="15.75" x14ac:dyDescent="0.25">
      <c r="A5" s="8" t="s">
        <v>10</v>
      </c>
      <c r="B5" s="7">
        <v>1466</v>
      </c>
      <c r="C5" s="9">
        <v>300</v>
      </c>
      <c r="D5" s="10">
        <f t="shared" si="0"/>
        <v>1766</v>
      </c>
      <c r="E5" s="10"/>
      <c r="F5" s="10">
        <v>184</v>
      </c>
      <c r="G5" s="7">
        <v>0</v>
      </c>
      <c r="H5" s="7">
        <v>0</v>
      </c>
      <c r="J5" s="11">
        <v>93</v>
      </c>
      <c r="K5" s="11">
        <v>0</v>
      </c>
      <c r="L5" s="10">
        <f t="shared" si="1"/>
        <v>93</v>
      </c>
    </row>
    <row r="6" spans="1:12" ht="15.75" x14ac:dyDescent="0.25">
      <c r="A6" s="8" t="s">
        <v>11</v>
      </c>
      <c r="B6" s="7">
        <v>14718</v>
      </c>
      <c r="C6" s="9">
        <v>3764</v>
      </c>
      <c r="D6" s="10">
        <f t="shared" si="0"/>
        <v>18482</v>
      </c>
      <c r="E6" s="10"/>
      <c r="F6" s="10">
        <v>1400</v>
      </c>
      <c r="G6" s="7">
        <v>0</v>
      </c>
      <c r="H6" s="7">
        <v>0</v>
      </c>
      <c r="J6" s="11">
        <v>12320</v>
      </c>
      <c r="K6" s="11">
        <v>0</v>
      </c>
      <c r="L6" s="10">
        <f t="shared" si="1"/>
        <v>12320</v>
      </c>
    </row>
    <row r="7" spans="1:12" ht="15.75" x14ac:dyDescent="0.25">
      <c r="A7" s="8" t="s">
        <v>12</v>
      </c>
      <c r="B7" s="7">
        <v>47639</v>
      </c>
      <c r="C7" s="9">
        <v>17344</v>
      </c>
      <c r="D7" s="10">
        <f t="shared" si="0"/>
        <v>64983</v>
      </c>
      <c r="E7" s="10"/>
      <c r="F7" s="10">
        <v>12545</v>
      </c>
      <c r="G7" s="7">
        <v>0</v>
      </c>
      <c r="H7" s="7">
        <v>0</v>
      </c>
      <c r="J7" s="11">
        <v>54507</v>
      </c>
      <c r="K7" s="11">
        <v>0</v>
      </c>
      <c r="L7" s="10">
        <f t="shared" si="1"/>
        <v>54507</v>
      </c>
    </row>
    <row r="8" spans="1:12" ht="15.75" x14ac:dyDescent="0.25">
      <c r="A8" s="8" t="s">
        <v>13</v>
      </c>
      <c r="B8" s="7">
        <v>20998</v>
      </c>
      <c r="C8" s="9">
        <v>5930</v>
      </c>
      <c r="D8" s="10">
        <f t="shared" si="0"/>
        <v>26928</v>
      </c>
      <c r="E8" s="10"/>
      <c r="F8" s="10">
        <v>8158</v>
      </c>
      <c r="G8" s="7">
        <v>0</v>
      </c>
      <c r="H8" s="7">
        <v>0</v>
      </c>
      <c r="J8" s="11">
        <v>27333</v>
      </c>
      <c r="K8" s="11">
        <v>0</v>
      </c>
      <c r="L8" s="10">
        <f t="shared" si="1"/>
        <v>27333</v>
      </c>
    </row>
    <row r="9" spans="1:12" x14ac:dyDescent="0.25">
      <c r="A9" s="12" t="s">
        <v>14</v>
      </c>
      <c r="B9" s="12">
        <v>129551</v>
      </c>
      <c r="C9" s="12">
        <v>44256</v>
      </c>
      <c r="D9" s="13">
        <f t="shared" si="0"/>
        <v>173807</v>
      </c>
      <c r="E9" s="13"/>
      <c r="F9" s="13">
        <f>SUM(F3:F8)</f>
        <v>28971</v>
      </c>
      <c r="G9" s="12">
        <f>SUM(G3:G8)</f>
        <v>0</v>
      </c>
      <c r="H9" s="12">
        <f>SUM(H3:H8)</f>
        <v>6684</v>
      </c>
      <c r="J9" s="13">
        <f>SUM(J3:J8)</f>
        <v>101142</v>
      </c>
      <c r="K9" s="12">
        <f>SUM(K3:K8)</f>
        <v>299</v>
      </c>
      <c r="L9" s="13">
        <f>SUM(L3:L8)</f>
        <v>101441</v>
      </c>
    </row>
    <row r="10" spans="1:12" ht="15.75" x14ac:dyDescent="0.25">
      <c r="A10" s="7" t="s">
        <v>15</v>
      </c>
      <c r="B10" s="7">
        <v>4728</v>
      </c>
      <c r="C10" s="9">
        <v>1902</v>
      </c>
      <c r="D10" s="10">
        <f t="shared" si="0"/>
        <v>6630</v>
      </c>
      <c r="E10" s="10"/>
      <c r="F10" s="14">
        <v>973</v>
      </c>
      <c r="G10" s="7">
        <v>0</v>
      </c>
      <c r="H10" s="7">
        <f>G10+F10</f>
        <v>973</v>
      </c>
      <c r="J10" s="7">
        <v>1937</v>
      </c>
      <c r="K10" s="7">
        <v>0</v>
      </c>
      <c r="L10" s="7">
        <f>K10+J10</f>
        <v>1937</v>
      </c>
    </row>
    <row r="11" spans="1:12" ht="15.75" x14ac:dyDescent="0.25">
      <c r="A11" s="7" t="s">
        <v>16</v>
      </c>
      <c r="B11" s="7">
        <v>16469</v>
      </c>
      <c r="C11" s="9">
        <v>6636</v>
      </c>
      <c r="D11" s="10">
        <f t="shared" si="0"/>
        <v>23105</v>
      </c>
      <c r="E11" s="10"/>
      <c r="F11" s="14">
        <v>6268</v>
      </c>
      <c r="G11" s="7">
        <v>0</v>
      </c>
      <c r="H11" s="7">
        <v>0</v>
      </c>
      <c r="J11" s="7">
        <v>3981</v>
      </c>
      <c r="K11" s="7">
        <v>0</v>
      </c>
      <c r="L11" s="7">
        <f t="shared" ref="L11:L13" si="2">K11+J11</f>
        <v>3981</v>
      </c>
    </row>
    <row r="12" spans="1:12" ht="15.75" x14ac:dyDescent="0.25">
      <c r="A12" s="7" t="s">
        <v>17</v>
      </c>
      <c r="B12" s="7">
        <v>22425</v>
      </c>
      <c r="C12" s="9">
        <v>4933</v>
      </c>
      <c r="D12" s="10">
        <f t="shared" si="0"/>
        <v>27358</v>
      </c>
      <c r="E12" s="10"/>
      <c r="F12" s="14">
        <v>2661</v>
      </c>
      <c r="G12" s="7">
        <v>0</v>
      </c>
      <c r="H12" s="7">
        <v>0</v>
      </c>
      <c r="J12" s="7">
        <v>3184</v>
      </c>
      <c r="K12" s="7">
        <v>0</v>
      </c>
      <c r="L12" s="7">
        <f t="shared" si="2"/>
        <v>3184</v>
      </c>
    </row>
    <row r="13" spans="1:12" ht="15.75" x14ac:dyDescent="0.25">
      <c r="A13" s="7" t="s">
        <v>18</v>
      </c>
      <c r="B13" s="7">
        <v>1249</v>
      </c>
      <c r="C13" s="9">
        <v>687</v>
      </c>
      <c r="D13" s="10">
        <f t="shared" si="0"/>
        <v>1936</v>
      </c>
      <c r="E13" s="10"/>
      <c r="F13" s="14">
        <v>399</v>
      </c>
      <c r="G13" s="7">
        <v>0</v>
      </c>
      <c r="H13" s="7">
        <v>0</v>
      </c>
      <c r="J13" s="7">
        <v>0</v>
      </c>
      <c r="K13" s="7">
        <v>0</v>
      </c>
      <c r="L13" s="7">
        <f t="shared" si="2"/>
        <v>0</v>
      </c>
    </row>
    <row r="14" spans="1:12" x14ac:dyDescent="0.25">
      <c r="A14" s="12" t="s">
        <v>19</v>
      </c>
      <c r="B14" s="12">
        <v>44871</v>
      </c>
      <c r="C14" s="12">
        <v>14158</v>
      </c>
      <c r="D14" s="13">
        <f t="shared" si="0"/>
        <v>59029</v>
      </c>
      <c r="E14" s="13"/>
      <c r="F14" s="13">
        <f>SUM(F10:F13)</f>
        <v>10301</v>
      </c>
      <c r="G14" s="12">
        <v>0</v>
      </c>
      <c r="H14" s="12">
        <f>SUM(H10:H13)</f>
        <v>973</v>
      </c>
      <c r="J14" s="13">
        <f>SUM(J10:J13)</f>
        <v>9102</v>
      </c>
      <c r="K14" s="12">
        <f>SUM(K10:K13)</f>
        <v>0</v>
      </c>
      <c r="L14" s="12">
        <f>SUM(L10:L13)</f>
        <v>9102</v>
      </c>
    </row>
    <row r="15" spans="1:12" ht="15.75" x14ac:dyDescent="0.25">
      <c r="A15" s="7" t="s">
        <v>20</v>
      </c>
      <c r="B15" s="7">
        <v>34284</v>
      </c>
      <c r="C15" s="9">
        <v>16888</v>
      </c>
      <c r="D15" s="10">
        <f t="shared" si="0"/>
        <v>51172</v>
      </c>
      <c r="E15" s="10"/>
      <c r="F15" s="14">
        <v>13900</v>
      </c>
      <c r="G15" s="7">
        <v>0</v>
      </c>
      <c r="H15" s="7">
        <f>G15+F15</f>
        <v>13900</v>
      </c>
      <c r="J15" s="7">
        <v>7000</v>
      </c>
      <c r="K15" s="7">
        <v>0</v>
      </c>
      <c r="L15" s="7">
        <f>K15+J15</f>
        <v>7000</v>
      </c>
    </row>
    <row r="16" spans="1:12" ht="15.75" x14ac:dyDescent="0.25">
      <c r="A16" s="7" t="s">
        <v>21</v>
      </c>
      <c r="B16" s="7">
        <v>134329</v>
      </c>
      <c r="C16" s="9">
        <v>57825</v>
      </c>
      <c r="D16" s="10">
        <f t="shared" si="0"/>
        <v>192154</v>
      </c>
      <c r="E16" s="10"/>
      <c r="F16" s="14">
        <v>29570</v>
      </c>
      <c r="G16" s="7">
        <v>0</v>
      </c>
      <c r="H16" s="7">
        <v>0</v>
      </c>
      <c r="J16" s="7">
        <v>21846</v>
      </c>
      <c r="K16" s="7">
        <v>0</v>
      </c>
      <c r="L16" s="7">
        <f t="shared" ref="L16:L22" si="3">K16+J16</f>
        <v>21846</v>
      </c>
    </row>
    <row r="17" spans="1:12" ht="15.75" x14ac:dyDescent="0.25">
      <c r="A17" s="7" t="s">
        <v>22</v>
      </c>
      <c r="B17" s="7">
        <v>352828</v>
      </c>
      <c r="C17" s="9">
        <v>61675</v>
      </c>
      <c r="D17" s="10">
        <f t="shared" si="0"/>
        <v>414503</v>
      </c>
      <c r="E17" s="10"/>
      <c r="F17" s="14">
        <v>47778</v>
      </c>
      <c r="G17" s="7">
        <v>9570</v>
      </c>
      <c r="H17" s="7">
        <v>0</v>
      </c>
      <c r="J17" s="7">
        <v>54392</v>
      </c>
      <c r="K17" s="7">
        <v>0</v>
      </c>
      <c r="L17" s="7">
        <f t="shared" si="3"/>
        <v>54392</v>
      </c>
    </row>
    <row r="18" spans="1:12" ht="15.75" x14ac:dyDescent="0.25">
      <c r="A18" s="7" t="s">
        <v>23</v>
      </c>
      <c r="B18" s="7">
        <v>27886</v>
      </c>
      <c r="C18" s="9">
        <v>1788</v>
      </c>
      <c r="D18" s="10">
        <f t="shared" si="0"/>
        <v>29674</v>
      </c>
      <c r="E18" s="10"/>
      <c r="F18" s="14">
        <v>6378</v>
      </c>
      <c r="G18" s="7">
        <v>0</v>
      </c>
      <c r="H18" s="7">
        <v>0</v>
      </c>
      <c r="J18" s="7">
        <v>1500</v>
      </c>
      <c r="K18" s="7">
        <v>0</v>
      </c>
      <c r="L18" s="7">
        <f t="shared" si="3"/>
        <v>1500</v>
      </c>
    </row>
    <row r="19" spans="1:12" ht="15.75" x14ac:dyDescent="0.25">
      <c r="A19" s="7" t="s">
        <v>24</v>
      </c>
      <c r="B19" s="7">
        <v>46823</v>
      </c>
      <c r="C19" s="9">
        <v>16909</v>
      </c>
      <c r="D19" s="10">
        <f t="shared" si="0"/>
        <v>63732</v>
      </c>
      <c r="E19" s="10"/>
      <c r="F19" s="14">
        <v>12088</v>
      </c>
      <c r="G19" s="7">
        <v>0</v>
      </c>
      <c r="H19" s="7">
        <v>0</v>
      </c>
      <c r="J19" s="7">
        <v>3984</v>
      </c>
      <c r="K19" s="7">
        <v>0</v>
      </c>
      <c r="L19" s="7">
        <f t="shared" si="3"/>
        <v>3984</v>
      </c>
    </row>
    <row r="20" spans="1:12" ht="15.75" x14ac:dyDescent="0.25">
      <c r="A20" s="7" t="s">
        <v>25</v>
      </c>
      <c r="B20" s="7">
        <v>53683</v>
      </c>
      <c r="C20" s="9">
        <v>15862</v>
      </c>
      <c r="D20" s="10">
        <f t="shared" si="0"/>
        <v>69545</v>
      </c>
      <c r="E20" s="10"/>
      <c r="F20" s="14">
        <v>13790</v>
      </c>
      <c r="G20" s="7">
        <v>0</v>
      </c>
      <c r="H20" s="7">
        <v>0</v>
      </c>
      <c r="J20" s="7">
        <v>3979</v>
      </c>
      <c r="K20" s="7">
        <v>0</v>
      </c>
      <c r="L20" s="7">
        <f t="shared" si="3"/>
        <v>3979</v>
      </c>
    </row>
    <row r="21" spans="1:12" ht="15.75" x14ac:dyDescent="0.25">
      <c r="A21" s="7" t="s">
        <v>26</v>
      </c>
      <c r="B21" s="7">
        <v>15419</v>
      </c>
      <c r="C21" s="9">
        <v>3500</v>
      </c>
      <c r="D21" s="10">
        <f t="shared" si="0"/>
        <v>18919</v>
      </c>
      <c r="E21" s="10"/>
      <c r="F21" s="14">
        <v>2500</v>
      </c>
      <c r="G21" s="7">
        <v>0</v>
      </c>
      <c r="H21" s="7">
        <v>0</v>
      </c>
      <c r="J21" s="7">
        <v>3950</v>
      </c>
      <c r="K21" s="7">
        <v>0</v>
      </c>
      <c r="L21" s="7">
        <f t="shared" si="3"/>
        <v>3950</v>
      </c>
    </row>
    <row r="22" spans="1:12" ht="15.75" x14ac:dyDescent="0.25">
      <c r="A22" s="7" t="s">
        <v>27</v>
      </c>
      <c r="B22" s="7">
        <v>309616</v>
      </c>
      <c r="C22" s="9">
        <v>92725</v>
      </c>
      <c r="D22" s="10">
        <f t="shared" si="0"/>
        <v>402341</v>
      </c>
      <c r="E22" s="10"/>
      <c r="F22" s="14">
        <v>86973</v>
      </c>
      <c r="G22" s="7">
        <v>0</v>
      </c>
      <c r="H22" s="7">
        <v>0</v>
      </c>
      <c r="J22" s="7">
        <v>86853</v>
      </c>
      <c r="K22" s="7">
        <v>0</v>
      </c>
      <c r="L22" s="7">
        <f t="shared" si="3"/>
        <v>86853</v>
      </c>
    </row>
    <row r="23" spans="1:12" x14ac:dyDescent="0.25">
      <c r="A23" s="12" t="s">
        <v>28</v>
      </c>
      <c r="B23" s="12">
        <v>974868</v>
      </c>
      <c r="C23" s="12">
        <v>267172</v>
      </c>
      <c r="D23" s="13">
        <f t="shared" si="0"/>
        <v>1242040</v>
      </c>
      <c r="E23" s="13"/>
      <c r="F23" s="13">
        <f>SUM(F15:F22)</f>
        <v>212977</v>
      </c>
      <c r="G23" s="12">
        <f>SUM(G15:G22)</f>
        <v>9570</v>
      </c>
      <c r="H23" s="12">
        <f>SUM(H15:H22)</f>
        <v>13900</v>
      </c>
      <c r="J23" s="13">
        <f>SUM(J15:J22)</f>
        <v>183504</v>
      </c>
      <c r="K23" s="12">
        <f>SUM(K15:K22)</f>
        <v>0</v>
      </c>
      <c r="L23" s="12">
        <f>SUM(L15:L22)</f>
        <v>183504</v>
      </c>
    </row>
    <row r="24" spans="1:12" ht="15.75" x14ac:dyDescent="0.25">
      <c r="A24" s="7" t="s">
        <v>29</v>
      </c>
      <c r="B24" s="7">
        <v>11001</v>
      </c>
      <c r="C24" s="9">
        <v>3950</v>
      </c>
      <c r="D24" s="10">
        <f t="shared" si="0"/>
        <v>14951</v>
      </c>
      <c r="E24" s="10"/>
      <c r="F24" s="14">
        <v>193</v>
      </c>
      <c r="G24" s="7">
        <v>0</v>
      </c>
      <c r="H24" s="7">
        <f>G24+F24</f>
        <v>193</v>
      </c>
      <c r="J24" s="14">
        <v>89</v>
      </c>
      <c r="K24" s="7">
        <v>0</v>
      </c>
      <c r="L24" s="7">
        <f>K24+J24</f>
        <v>89</v>
      </c>
    </row>
    <row r="25" spans="1:12" ht="15.75" x14ac:dyDescent="0.25">
      <c r="A25" s="7" t="s">
        <v>30</v>
      </c>
      <c r="B25" s="7">
        <v>146915</v>
      </c>
      <c r="C25" s="9">
        <v>24201</v>
      </c>
      <c r="D25" s="10">
        <f t="shared" si="0"/>
        <v>171116</v>
      </c>
      <c r="E25" s="10"/>
      <c r="F25" s="14">
        <v>11912</v>
      </c>
      <c r="G25" s="7">
        <v>0</v>
      </c>
      <c r="H25" s="7">
        <v>0</v>
      </c>
      <c r="J25" s="14">
        <v>4998</v>
      </c>
      <c r="K25" s="7">
        <v>0</v>
      </c>
      <c r="L25" s="7">
        <f t="shared" ref="L25:L30" si="4">K25+J25</f>
        <v>4998</v>
      </c>
    </row>
    <row r="26" spans="1:12" ht="15.75" x14ac:dyDescent="0.25">
      <c r="A26" s="7" t="s">
        <v>31</v>
      </c>
      <c r="B26" s="7">
        <v>40628</v>
      </c>
      <c r="C26" s="9">
        <v>14281</v>
      </c>
      <c r="D26" s="10">
        <f t="shared" si="0"/>
        <v>54909</v>
      </c>
      <c r="E26" s="10"/>
      <c r="F26" s="14">
        <v>7865</v>
      </c>
      <c r="G26" s="7">
        <v>0</v>
      </c>
      <c r="H26" s="7">
        <v>0</v>
      </c>
      <c r="J26" s="14">
        <v>0</v>
      </c>
      <c r="K26" s="7">
        <v>0</v>
      </c>
      <c r="L26" s="7">
        <f t="shared" si="4"/>
        <v>0</v>
      </c>
    </row>
    <row r="27" spans="1:12" ht="15.75" x14ac:dyDescent="0.25">
      <c r="A27" s="7" t="s">
        <v>32</v>
      </c>
      <c r="B27" s="7">
        <v>35452</v>
      </c>
      <c r="C27" s="9">
        <v>8278</v>
      </c>
      <c r="D27" s="10">
        <f t="shared" si="0"/>
        <v>43730</v>
      </c>
      <c r="E27" s="10"/>
      <c r="F27" s="14">
        <v>5970</v>
      </c>
      <c r="G27" s="7">
        <v>0</v>
      </c>
      <c r="H27" s="7">
        <v>0</v>
      </c>
      <c r="J27" s="14">
        <v>0</v>
      </c>
      <c r="K27" s="7">
        <v>0</v>
      </c>
      <c r="L27" s="7">
        <f t="shared" si="4"/>
        <v>0</v>
      </c>
    </row>
    <row r="28" spans="1:12" ht="15.75" x14ac:dyDescent="0.25">
      <c r="A28" s="7" t="s">
        <v>33</v>
      </c>
      <c r="B28" s="7">
        <v>34711</v>
      </c>
      <c r="C28" s="9">
        <v>7754</v>
      </c>
      <c r="D28" s="10">
        <f t="shared" si="0"/>
        <v>42465</v>
      </c>
      <c r="E28" s="10"/>
      <c r="F28" s="14">
        <v>9770</v>
      </c>
      <c r="G28" s="7">
        <v>0</v>
      </c>
      <c r="H28" s="7">
        <v>0</v>
      </c>
      <c r="J28" s="14">
        <v>0</v>
      </c>
      <c r="K28" s="7">
        <v>0</v>
      </c>
      <c r="L28" s="7">
        <f t="shared" si="4"/>
        <v>0</v>
      </c>
    </row>
    <row r="29" spans="1:12" ht="15.75" x14ac:dyDescent="0.25">
      <c r="A29" s="7" t="s">
        <v>34</v>
      </c>
      <c r="B29" s="7">
        <v>54873</v>
      </c>
      <c r="C29" s="9">
        <v>10422</v>
      </c>
      <c r="D29" s="10">
        <f t="shared" si="0"/>
        <v>65295</v>
      </c>
      <c r="E29" s="10"/>
      <c r="F29" s="14">
        <v>9765</v>
      </c>
      <c r="G29" s="7">
        <v>0</v>
      </c>
      <c r="H29" s="7">
        <v>0</v>
      </c>
      <c r="J29" s="14">
        <v>0</v>
      </c>
      <c r="K29" s="7">
        <v>0</v>
      </c>
      <c r="L29" s="7">
        <f t="shared" si="4"/>
        <v>0</v>
      </c>
    </row>
    <row r="30" spans="1:12" ht="15.75" x14ac:dyDescent="0.25">
      <c r="A30" s="7" t="s">
        <v>35</v>
      </c>
      <c r="B30" s="7">
        <v>103256</v>
      </c>
      <c r="C30" s="9">
        <v>17931</v>
      </c>
      <c r="D30" s="10">
        <f t="shared" si="0"/>
        <v>121187</v>
      </c>
      <c r="E30" s="10"/>
      <c r="F30" s="14">
        <v>18834</v>
      </c>
      <c r="G30" s="7">
        <v>0</v>
      </c>
      <c r="H30" s="7">
        <v>0</v>
      </c>
      <c r="J30" s="14">
        <v>12594</v>
      </c>
      <c r="K30" s="7">
        <v>0</v>
      </c>
      <c r="L30" s="7">
        <f t="shared" si="4"/>
        <v>12594</v>
      </c>
    </row>
    <row r="31" spans="1:12" x14ac:dyDescent="0.25">
      <c r="A31" s="12" t="s">
        <v>36</v>
      </c>
      <c r="B31" s="12">
        <v>426836</v>
      </c>
      <c r="C31" s="13">
        <v>86817</v>
      </c>
      <c r="D31" s="13">
        <f t="shared" si="0"/>
        <v>513653</v>
      </c>
      <c r="E31" s="13"/>
      <c r="F31" s="13">
        <f>SUM(F24:F30)</f>
        <v>64309</v>
      </c>
      <c r="G31" s="12">
        <f>SUM(G24:G30)</f>
        <v>0</v>
      </c>
      <c r="H31" s="12">
        <f>SUM(H24:H30)</f>
        <v>193</v>
      </c>
      <c r="J31" s="13">
        <f>SUM(J24:J30)</f>
        <v>17681</v>
      </c>
      <c r="K31" s="12">
        <f>SUM(K24:K30)</f>
        <v>0</v>
      </c>
      <c r="L31" s="12">
        <f>SUM(L24:L30)</f>
        <v>17681</v>
      </c>
    </row>
    <row r="32" spans="1:12" ht="15.75" x14ac:dyDescent="0.25">
      <c r="A32" s="7" t="s">
        <v>37</v>
      </c>
      <c r="B32" s="7">
        <v>11689</v>
      </c>
      <c r="C32" s="15">
        <v>3600</v>
      </c>
      <c r="D32" s="10">
        <f t="shared" si="0"/>
        <v>15289</v>
      </c>
      <c r="E32" s="10"/>
      <c r="F32" s="14">
        <v>3473</v>
      </c>
      <c r="G32" s="7">
        <v>0</v>
      </c>
      <c r="H32" s="7">
        <f>G32+F32</f>
        <v>3473</v>
      </c>
      <c r="J32" s="7">
        <v>4791</v>
      </c>
      <c r="K32" s="7">
        <v>0</v>
      </c>
      <c r="L32" s="7">
        <f>K32+J32</f>
        <v>4791</v>
      </c>
    </row>
    <row r="33" spans="1:12" x14ac:dyDescent="0.25">
      <c r="A33" s="7" t="s">
        <v>38</v>
      </c>
      <c r="B33" s="7">
        <v>4893</v>
      </c>
      <c r="C33" s="7">
        <v>998</v>
      </c>
      <c r="D33" s="10">
        <f t="shared" si="0"/>
        <v>5891</v>
      </c>
      <c r="E33" s="10"/>
      <c r="F33" s="14">
        <v>3156</v>
      </c>
      <c r="G33" s="7">
        <v>0</v>
      </c>
      <c r="H33" s="7">
        <v>0</v>
      </c>
      <c r="J33" s="7">
        <v>3659</v>
      </c>
      <c r="K33" s="7">
        <v>0</v>
      </c>
      <c r="L33" s="7">
        <f t="shared" ref="L33:L35" si="5">K33+J33</f>
        <v>3659</v>
      </c>
    </row>
    <row r="34" spans="1:12" x14ac:dyDescent="0.25">
      <c r="A34" s="7" t="s">
        <v>39</v>
      </c>
      <c r="B34" s="7">
        <v>5169</v>
      </c>
      <c r="C34" s="7">
        <v>2283</v>
      </c>
      <c r="D34" s="10">
        <f t="shared" si="0"/>
        <v>7452</v>
      </c>
      <c r="E34" s="10"/>
      <c r="F34" s="14">
        <v>895</v>
      </c>
      <c r="G34" s="7">
        <v>0</v>
      </c>
      <c r="H34" s="7">
        <v>0</v>
      </c>
      <c r="J34" s="7">
        <v>1098</v>
      </c>
      <c r="K34" s="7">
        <v>400</v>
      </c>
      <c r="L34" s="7">
        <f t="shared" si="5"/>
        <v>1498</v>
      </c>
    </row>
    <row r="35" spans="1:12" x14ac:dyDescent="0.25">
      <c r="A35" s="7" t="s">
        <v>40</v>
      </c>
      <c r="B35" s="7">
        <v>4445</v>
      </c>
      <c r="C35" s="7">
        <v>693</v>
      </c>
      <c r="D35" s="10">
        <f t="shared" si="0"/>
        <v>5138</v>
      </c>
      <c r="E35" s="10"/>
      <c r="F35" s="14">
        <v>2466</v>
      </c>
      <c r="G35" s="7">
        <v>0</v>
      </c>
      <c r="H35" s="7">
        <v>0</v>
      </c>
      <c r="J35" s="7">
        <v>5180</v>
      </c>
      <c r="K35" s="7">
        <v>0</v>
      </c>
      <c r="L35" s="7">
        <f t="shared" si="5"/>
        <v>5180</v>
      </c>
    </row>
    <row r="36" spans="1:12" x14ac:dyDescent="0.25">
      <c r="A36" s="12" t="s">
        <v>41</v>
      </c>
      <c r="B36" s="12">
        <v>26196</v>
      </c>
      <c r="C36" s="12">
        <v>7574</v>
      </c>
      <c r="D36" s="13">
        <f t="shared" si="0"/>
        <v>33770</v>
      </c>
      <c r="E36" s="13"/>
      <c r="F36" s="13">
        <f>SUM(F32:F35)</f>
        <v>9990</v>
      </c>
      <c r="G36" s="12">
        <f>SUM(G32:G35)</f>
        <v>0</v>
      </c>
      <c r="H36" s="12">
        <f>SUM(H32:H35)</f>
        <v>3473</v>
      </c>
      <c r="J36" s="13">
        <f>SUM(J32:J35)</f>
        <v>14728</v>
      </c>
      <c r="K36" s="12">
        <f>SUM(K32:K35)</f>
        <v>400</v>
      </c>
      <c r="L36" s="12">
        <f>SUM(L32:L35)</f>
        <v>15128</v>
      </c>
    </row>
    <row r="37" spans="1:12" ht="16.5" x14ac:dyDescent="0.25">
      <c r="A37" s="16" t="s">
        <v>42</v>
      </c>
      <c r="B37" s="7">
        <v>1082</v>
      </c>
      <c r="C37" s="17">
        <v>0</v>
      </c>
      <c r="D37" s="10">
        <f t="shared" si="0"/>
        <v>1082</v>
      </c>
      <c r="E37" s="10"/>
      <c r="F37" s="10">
        <v>0</v>
      </c>
      <c r="G37" s="7">
        <v>0</v>
      </c>
      <c r="H37" s="10">
        <f>G37+F37</f>
        <v>0</v>
      </c>
      <c r="J37" s="10">
        <v>0</v>
      </c>
      <c r="K37" s="7">
        <v>0</v>
      </c>
      <c r="L37" s="10">
        <v>0</v>
      </c>
    </row>
    <row r="38" spans="1:12" ht="16.5" x14ac:dyDescent="0.25">
      <c r="A38" s="16" t="s">
        <v>43</v>
      </c>
      <c r="B38" s="7">
        <v>968</v>
      </c>
      <c r="C38" s="17">
        <v>99</v>
      </c>
      <c r="D38" s="10">
        <f t="shared" si="0"/>
        <v>1067</v>
      </c>
      <c r="E38" s="10"/>
      <c r="F38" s="10">
        <v>0</v>
      </c>
      <c r="G38" s="7">
        <v>0</v>
      </c>
      <c r="H38" s="7">
        <v>0</v>
      </c>
      <c r="J38" s="10">
        <v>0</v>
      </c>
      <c r="K38" s="7">
        <v>0</v>
      </c>
      <c r="L38" s="10">
        <v>0</v>
      </c>
    </row>
    <row r="39" spans="1:12" ht="16.5" x14ac:dyDescent="0.25">
      <c r="A39" s="16" t="s">
        <v>44</v>
      </c>
      <c r="B39" s="7">
        <v>1096</v>
      </c>
      <c r="C39" s="17">
        <v>0</v>
      </c>
      <c r="D39" s="10">
        <f t="shared" si="0"/>
        <v>1096</v>
      </c>
      <c r="E39" s="10"/>
      <c r="F39" s="10">
        <v>0</v>
      </c>
      <c r="G39" s="7">
        <v>0</v>
      </c>
      <c r="H39" s="7">
        <v>0</v>
      </c>
      <c r="J39" s="10">
        <v>0</v>
      </c>
      <c r="K39" s="7">
        <v>0</v>
      </c>
      <c r="L39" s="10">
        <v>0</v>
      </c>
    </row>
    <row r="40" spans="1:12" ht="16.5" x14ac:dyDescent="0.25">
      <c r="A40" s="16" t="s">
        <v>45</v>
      </c>
      <c r="B40" s="7">
        <v>3104</v>
      </c>
      <c r="C40" s="17">
        <v>0</v>
      </c>
      <c r="D40" s="10">
        <f t="shared" si="0"/>
        <v>3104</v>
      </c>
      <c r="E40" s="10"/>
      <c r="F40" s="10">
        <v>0</v>
      </c>
      <c r="G40" s="7">
        <v>0</v>
      </c>
      <c r="H40" s="7">
        <v>0</v>
      </c>
      <c r="J40" s="10">
        <v>0</v>
      </c>
      <c r="K40" s="7">
        <v>0</v>
      </c>
      <c r="L40" s="10">
        <v>0</v>
      </c>
    </row>
    <row r="41" spans="1:12" ht="16.5" x14ac:dyDescent="0.25">
      <c r="A41" s="16" t="s">
        <v>46</v>
      </c>
      <c r="B41" s="7">
        <v>1947</v>
      </c>
      <c r="C41" s="17">
        <v>96</v>
      </c>
      <c r="D41" s="10">
        <f t="shared" si="0"/>
        <v>2043</v>
      </c>
      <c r="E41" s="10"/>
      <c r="F41" s="10">
        <v>0</v>
      </c>
      <c r="G41" s="7">
        <v>0</v>
      </c>
      <c r="H41" s="7">
        <v>0</v>
      </c>
      <c r="J41" s="10">
        <v>0</v>
      </c>
      <c r="K41" s="7">
        <v>0</v>
      </c>
      <c r="L41" s="10">
        <v>0</v>
      </c>
    </row>
    <row r="42" spans="1:12" ht="16.5" x14ac:dyDescent="0.25">
      <c r="A42" s="16" t="s">
        <v>47</v>
      </c>
      <c r="B42" s="7">
        <v>575</v>
      </c>
      <c r="C42" s="17">
        <v>0</v>
      </c>
      <c r="D42" s="10">
        <f t="shared" si="0"/>
        <v>575</v>
      </c>
      <c r="E42" s="10"/>
      <c r="F42" s="10">
        <v>0</v>
      </c>
      <c r="G42" s="7">
        <v>0</v>
      </c>
      <c r="H42" s="7">
        <v>0</v>
      </c>
      <c r="J42" s="10">
        <v>0</v>
      </c>
      <c r="K42" s="7">
        <v>0</v>
      </c>
      <c r="L42" s="10">
        <v>0</v>
      </c>
    </row>
    <row r="43" spans="1:12" ht="16.5" x14ac:dyDescent="0.25">
      <c r="A43" s="16" t="s">
        <v>48</v>
      </c>
      <c r="B43" s="7">
        <v>496</v>
      </c>
      <c r="C43" s="17">
        <v>0</v>
      </c>
      <c r="D43" s="10">
        <f t="shared" si="0"/>
        <v>496</v>
      </c>
      <c r="E43" s="10"/>
      <c r="F43" s="10">
        <v>0</v>
      </c>
      <c r="G43" s="7">
        <v>0</v>
      </c>
      <c r="H43" s="7">
        <v>0</v>
      </c>
      <c r="J43" s="10">
        <v>0</v>
      </c>
      <c r="K43" s="7">
        <v>0</v>
      </c>
      <c r="L43" s="10">
        <v>0</v>
      </c>
    </row>
    <row r="44" spans="1:12" ht="16.5" x14ac:dyDescent="0.25">
      <c r="A44" s="16" t="s">
        <v>49</v>
      </c>
      <c r="B44" s="7">
        <v>1377</v>
      </c>
      <c r="C44" s="17">
        <v>0</v>
      </c>
      <c r="D44" s="10">
        <f t="shared" si="0"/>
        <v>1377</v>
      </c>
      <c r="E44" s="10"/>
      <c r="F44" s="10">
        <v>0</v>
      </c>
      <c r="G44" s="7">
        <v>0</v>
      </c>
      <c r="H44" s="7">
        <v>0</v>
      </c>
      <c r="J44" s="10">
        <v>0</v>
      </c>
      <c r="K44" s="7">
        <v>0</v>
      </c>
      <c r="L44" s="10">
        <v>0</v>
      </c>
    </row>
    <row r="45" spans="1:12" ht="16.5" x14ac:dyDescent="0.25">
      <c r="A45" s="18" t="s">
        <v>50</v>
      </c>
      <c r="B45" s="7">
        <v>2159</v>
      </c>
      <c r="C45" s="17">
        <v>0</v>
      </c>
      <c r="D45" s="10">
        <f t="shared" si="0"/>
        <v>2159</v>
      </c>
      <c r="E45" s="10"/>
      <c r="F45" s="10">
        <v>0</v>
      </c>
      <c r="G45" s="7">
        <v>0</v>
      </c>
      <c r="H45" s="7">
        <v>0</v>
      </c>
      <c r="J45" s="10">
        <v>0</v>
      </c>
      <c r="K45" s="7">
        <v>0</v>
      </c>
      <c r="L45" s="10">
        <v>0</v>
      </c>
    </row>
    <row r="46" spans="1:12" ht="16.5" x14ac:dyDescent="0.25">
      <c r="A46" s="18" t="s">
        <v>51</v>
      </c>
      <c r="B46" s="7">
        <v>2293</v>
      </c>
      <c r="C46" s="17">
        <v>0</v>
      </c>
      <c r="D46" s="10">
        <f t="shared" si="0"/>
        <v>2293</v>
      </c>
      <c r="E46" s="10"/>
      <c r="F46" s="10">
        <v>0</v>
      </c>
      <c r="G46" s="7">
        <v>0</v>
      </c>
      <c r="H46" s="7">
        <v>0</v>
      </c>
      <c r="J46" s="10">
        <v>0</v>
      </c>
      <c r="K46" s="7">
        <v>0</v>
      </c>
      <c r="L46" s="10">
        <v>0</v>
      </c>
    </row>
    <row r="47" spans="1:12" ht="16.5" x14ac:dyDescent="0.25">
      <c r="A47" s="16" t="s">
        <v>52</v>
      </c>
      <c r="B47" s="7">
        <v>4707</v>
      </c>
      <c r="C47" s="17">
        <v>0</v>
      </c>
      <c r="D47" s="10">
        <f t="shared" si="0"/>
        <v>4707</v>
      </c>
      <c r="E47" s="10"/>
      <c r="F47" s="10">
        <v>0</v>
      </c>
      <c r="G47" s="7">
        <v>0</v>
      </c>
      <c r="H47" s="7">
        <v>0</v>
      </c>
      <c r="J47" s="10">
        <v>0</v>
      </c>
      <c r="K47" s="7">
        <v>0</v>
      </c>
      <c r="L47" s="10">
        <v>0</v>
      </c>
    </row>
    <row r="48" spans="1:12" ht="16.5" x14ac:dyDescent="0.25">
      <c r="A48" s="19" t="s">
        <v>53</v>
      </c>
      <c r="B48" s="7">
        <v>0</v>
      </c>
      <c r="C48" s="17">
        <v>0</v>
      </c>
      <c r="D48" s="10">
        <f t="shared" si="0"/>
        <v>0</v>
      </c>
      <c r="E48" s="10"/>
      <c r="F48" s="10">
        <v>0</v>
      </c>
      <c r="G48" s="7">
        <v>0</v>
      </c>
      <c r="H48" s="7">
        <v>0</v>
      </c>
      <c r="J48" s="10">
        <v>0</v>
      </c>
      <c r="K48" s="7">
        <v>0</v>
      </c>
      <c r="L48" s="10">
        <v>0</v>
      </c>
    </row>
    <row r="49" spans="1:12" x14ac:dyDescent="0.25">
      <c r="A49" s="12" t="s">
        <v>54</v>
      </c>
      <c r="B49" s="12">
        <v>19804</v>
      </c>
      <c r="C49" s="12">
        <v>195</v>
      </c>
      <c r="D49" s="13">
        <f t="shared" si="0"/>
        <v>19999</v>
      </c>
      <c r="E49" s="13"/>
      <c r="F49" s="13">
        <f>SUM(F37:F48)</f>
        <v>0</v>
      </c>
      <c r="G49" s="12">
        <f>SUM(G37:G48)</f>
        <v>0</v>
      </c>
      <c r="H49" s="13">
        <f>G49+F49</f>
        <v>0</v>
      </c>
      <c r="J49" s="13">
        <f>SUM(J38:J48)</f>
        <v>0</v>
      </c>
      <c r="K49" s="12">
        <f>SUM(K38:K48)</f>
        <v>0</v>
      </c>
      <c r="L49" s="13">
        <f>SUM(L38:L48)</f>
        <v>0</v>
      </c>
    </row>
    <row r="50" spans="1:12" x14ac:dyDescent="0.25">
      <c r="A50" s="12" t="s">
        <v>55</v>
      </c>
      <c r="B50" s="12">
        <v>28848</v>
      </c>
      <c r="C50" s="12">
        <v>8096</v>
      </c>
      <c r="D50" s="13">
        <f t="shared" si="0"/>
        <v>36944</v>
      </c>
      <c r="E50" s="13"/>
      <c r="F50" s="13">
        <v>5343</v>
      </c>
      <c r="G50" s="12">
        <v>0</v>
      </c>
      <c r="H50" s="13">
        <f>G50+F50</f>
        <v>5343</v>
      </c>
      <c r="J50" s="13">
        <v>6819</v>
      </c>
      <c r="K50" s="12">
        <v>5980</v>
      </c>
      <c r="L50" s="13">
        <f>K50+J50</f>
        <v>12799</v>
      </c>
    </row>
    <row r="51" spans="1:12" x14ac:dyDescent="0.25">
      <c r="A51" s="20" t="s">
        <v>5</v>
      </c>
      <c r="B51" s="21">
        <v>1650974</v>
      </c>
      <c r="C51" s="21">
        <f>C50+C49+C36+C31+C23+C14+C9</f>
        <v>428268</v>
      </c>
      <c r="D51" s="21">
        <f t="shared" si="0"/>
        <v>2079242</v>
      </c>
      <c r="E51" s="21"/>
      <c r="F51" s="21">
        <f>F50+F49+F36+F31+F23+F14+F9</f>
        <v>331891</v>
      </c>
      <c r="G51" s="21">
        <f>G50+G49+G36+G31+G23+G14+G9</f>
        <v>9570</v>
      </c>
      <c r="H51" s="21">
        <f>G51+F51</f>
        <v>341461</v>
      </c>
      <c r="J51" s="21">
        <f>J50+J49+J36+J31+J23+J14+J9</f>
        <v>332976</v>
      </c>
      <c r="K51" s="21">
        <f t="shared" ref="K51:L51" si="6">K50+K49+K36+K31+K23+K14+K9</f>
        <v>6679</v>
      </c>
      <c r="L51" s="21">
        <f t="shared" si="6"/>
        <v>339655</v>
      </c>
    </row>
  </sheetData>
  <mergeCells count="4">
    <mergeCell ref="A1:A2"/>
    <mergeCell ref="B1:D1"/>
    <mergeCell ref="F1:H1"/>
    <mergeCell ref="J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tabSelected="1" workbookViewId="0">
      <selection activeCell="D12" sqref="D12"/>
    </sheetView>
  </sheetViews>
  <sheetFormatPr defaultRowHeight="15" x14ac:dyDescent="0.25"/>
  <cols>
    <col min="1" max="1" width="1.42578125" style="28" customWidth="1"/>
    <col min="2" max="2" width="4.42578125" style="28" customWidth="1"/>
    <col min="3" max="3" width="25.28515625" style="28" customWidth="1"/>
    <col min="4" max="6" width="10.140625" style="28" customWidth="1"/>
    <col min="7" max="7" width="7.85546875" style="28" customWidth="1"/>
    <col min="8" max="8" width="0.85546875" style="28" customWidth="1"/>
    <col min="9" max="12" width="9.140625" style="28"/>
    <col min="13" max="13" width="1.5703125" style="28" customWidth="1"/>
    <col min="14" max="14" width="16.7109375" style="28" customWidth="1"/>
    <col min="15" max="15" width="18" style="28" customWidth="1"/>
    <col min="16" max="16" width="9.140625" style="28"/>
  </cols>
  <sheetData>
    <row r="1" spans="1:16" ht="18.75" x14ac:dyDescent="0.25">
      <c r="B1" s="29" t="s">
        <v>57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x14ac:dyDescent="0.25">
      <c r="B2" s="30" t="s">
        <v>58</v>
      </c>
      <c r="C2" s="30" t="s">
        <v>59</v>
      </c>
      <c r="D2" s="31" t="s">
        <v>1</v>
      </c>
      <c r="E2" s="31"/>
      <c r="F2" s="31"/>
      <c r="G2" s="31"/>
      <c r="H2" s="32"/>
      <c r="I2" s="31" t="s">
        <v>2</v>
      </c>
      <c r="J2" s="31"/>
      <c r="K2" s="31"/>
      <c r="L2" s="31"/>
      <c r="M2" s="33"/>
      <c r="N2" s="31" t="s">
        <v>3</v>
      </c>
      <c r="O2" s="31"/>
      <c r="P2" s="31"/>
    </row>
    <row r="3" spans="1:16" ht="30" x14ac:dyDescent="0.25">
      <c r="B3" s="30"/>
      <c r="C3" s="30"/>
      <c r="D3" s="34" t="s">
        <v>60</v>
      </c>
      <c r="E3" s="34" t="s">
        <v>61</v>
      </c>
      <c r="F3" s="34" t="s">
        <v>62</v>
      </c>
      <c r="G3" s="14" t="s">
        <v>5</v>
      </c>
      <c r="H3" s="35"/>
      <c r="I3" s="34" t="s">
        <v>60</v>
      </c>
      <c r="J3" s="34" t="s">
        <v>61</v>
      </c>
      <c r="K3" s="34" t="s">
        <v>62</v>
      </c>
      <c r="L3" s="14" t="s">
        <v>5</v>
      </c>
      <c r="M3" s="33"/>
      <c r="N3" s="34" t="s">
        <v>63</v>
      </c>
      <c r="O3" s="34" t="s">
        <v>64</v>
      </c>
      <c r="P3" s="14" t="s">
        <v>5</v>
      </c>
    </row>
    <row r="4" spans="1:16" ht="15.75" x14ac:dyDescent="0.25">
      <c r="B4" s="34">
        <v>1</v>
      </c>
      <c r="C4" s="36" t="s">
        <v>8</v>
      </c>
      <c r="D4" s="14">
        <v>5</v>
      </c>
      <c r="E4" s="14">
        <v>24</v>
      </c>
      <c r="F4" s="14">
        <v>11</v>
      </c>
      <c r="G4" s="37">
        <f>D4+E4+F4</f>
        <v>40</v>
      </c>
      <c r="H4" s="35"/>
      <c r="I4" s="14">
        <v>0</v>
      </c>
      <c r="J4" s="14">
        <v>18</v>
      </c>
      <c r="K4" s="14">
        <v>24</v>
      </c>
      <c r="L4" s="37">
        <f>K4+J4+I4</f>
        <v>42</v>
      </c>
      <c r="M4" s="33"/>
      <c r="N4" s="14">
        <v>0</v>
      </c>
      <c r="O4" s="14">
        <v>0</v>
      </c>
      <c r="P4" s="37">
        <f>O4+N4</f>
        <v>0</v>
      </c>
    </row>
    <row r="5" spans="1:16" ht="15.75" x14ac:dyDescent="0.25">
      <c r="B5" s="34">
        <v>2</v>
      </c>
      <c r="C5" s="36" t="s">
        <v>9</v>
      </c>
      <c r="D5" s="14">
        <v>0</v>
      </c>
      <c r="E5" s="14">
        <v>4</v>
      </c>
      <c r="F5" s="14">
        <v>5</v>
      </c>
      <c r="G5" s="37">
        <f t="shared" ref="G5:G9" si="0">D5+E5+F5</f>
        <v>9</v>
      </c>
      <c r="H5" s="35"/>
      <c r="I5" s="14">
        <v>7</v>
      </c>
      <c r="J5" s="14">
        <v>5</v>
      </c>
      <c r="K5" s="14">
        <v>6</v>
      </c>
      <c r="L5" s="37">
        <f t="shared" ref="L5:L71" si="1">K5+J5+I5</f>
        <v>18</v>
      </c>
      <c r="M5" s="33"/>
      <c r="N5" s="14">
        <v>0</v>
      </c>
      <c r="O5" s="14">
        <v>0</v>
      </c>
      <c r="P5" s="37">
        <f t="shared" ref="P5:P8" si="2">O5+N5</f>
        <v>0</v>
      </c>
    </row>
    <row r="6" spans="1:16" ht="15.75" x14ac:dyDescent="0.25">
      <c r="B6" s="34">
        <v>3</v>
      </c>
      <c r="C6" s="36" t="s">
        <v>10</v>
      </c>
      <c r="D6" s="14">
        <v>0</v>
      </c>
      <c r="E6" s="14">
        <v>0</v>
      </c>
      <c r="F6" s="14">
        <v>0</v>
      </c>
      <c r="G6" s="37">
        <f t="shared" si="0"/>
        <v>0</v>
      </c>
      <c r="H6" s="35"/>
      <c r="I6" s="14">
        <v>0</v>
      </c>
      <c r="J6" s="14">
        <v>0</v>
      </c>
      <c r="K6" s="14">
        <v>0</v>
      </c>
      <c r="L6" s="37">
        <f t="shared" si="1"/>
        <v>0</v>
      </c>
      <c r="M6" s="33"/>
      <c r="N6" s="14">
        <v>0</v>
      </c>
      <c r="O6" s="14">
        <v>0</v>
      </c>
      <c r="P6" s="37">
        <f t="shared" si="2"/>
        <v>0</v>
      </c>
    </row>
    <row r="7" spans="1:16" ht="15.75" x14ac:dyDescent="0.25">
      <c r="B7" s="34">
        <v>4</v>
      </c>
      <c r="C7" s="36" t="s">
        <v>11</v>
      </c>
      <c r="D7" s="14">
        <v>3</v>
      </c>
      <c r="E7" s="14">
        <v>3</v>
      </c>
      <c r="F7" s="14">
        <v>3</v>
      </c>
      <c r="G7" s="37">
        <f t="shared" si="0"/>
        <v>9</v>
      </c>
      <c r="H7" s="35"/>
      <c r="I7" s="14">
        <v>0</v>
      </c>
      <c r="J7" s="14">
        <v>18</v>
      </c>
      <c r="K7" s="14">
        <v>0</v>
      </c>
      <c r="L7" s="37">
        <f t="shared" si="1"/>
        <v>18</v>
      </c>
      <c r="M7" s="33"/>
      <c r="N7" s="14">
        <v>0</v>
      </c>
      <c r="O7" s="14">
        <v>0</v>
      </c>
      <c r="P7" s="37">
        <f t="shared" si="2"/>
        <v>0</v>
      </c>
    </row>
    <row r="8" spans="1:16" ht="15.75" x14ac:dyDescent="0.25">
      <c r="B8" s="34">
        <v>5</v>
      </c>
      <c r="C8" s="36" t="s">
        <v>12</v>
      </c>
      <c r="D8" s="14">
        <v>7</v>
      </c>
      <c r="E8" s="14">
        <v>16</v>
      </c>
      <c r="F8" s="14">
        <v>4</v>
      </c>
      <c r="G8" s="37">
        <f t="shared" si="0"/>
        <v>27</v>
      </c>
      <c r="H8" s="35"/>
      <c r="I8" s="14">
        <v>7</v>
      </c>
      <c r="J8" s="14">
        <v>5</v>
      </c>
      <c r="K8" s="14">
        <v>18</v>
      </c>
      <c r="L8" s="37">
        <f t="shared" si="1"/>
        <v>30</v>
      </c>
      <c r="M8" s="33"/>
      <c r="N8" s="14">
        <v>0</v>
      </c>
      <c r="O8" s="14">
        <v>0</v>
      </c>
      <c r="P8" s="37">
        <f t="shared" si="2"/>
        <v>0</v>
      </c>
    </row>
    <row r="9" spans="1:16" ht="15.75" x14ac:dyDescent="0.25">
      <c r="B9" s="34">
        <v>6</v>
      </c>
      <c r="C9" s="36" t="s">
        <v>13</v>
      </c>
      <c r="D9" s="14">
        <v>4</v>
      </c>
      <c r="E9" s="14">
        <v>5</v>
      </c>
      <c r="F9" s="14">
        <v>0</v>
      </c>
      <c r="G9" s="37">
        <f t="shared" si="0"/>
        <v>9</v>
      </c>
      <c r="H9" s="35"/>
      <c r="I9" s="14">
        <v>0</v>
      </c>
      <c r="J9" s="14">
        <v>0</v>
      </c>
      <c r="K9" s="14">
        <v>24</v>
      </c>
      <c r="L9" s="37">
        <f t="shared" si="1"/>
        <v>24</v>
      </c>
      <c r="M9" s="33"/>
      <c r="N9" s="14">
        <v>0</v>
      </c>
      <c r="O9" s="14">
        <v>0</v>
      </c>
      <c r="P9" s="37">
        <f>O9+N9</f>
        <v>0</v>
      </c>
    </row>
    <row r="10" spans="1:16" x14ac:dyDescent="0.25">
      <c r="A10" s="38"/>
      <c r="B10" s="39"/>
      <c r="C10" s="40" t="s">
        <v>14</v>
      </c>
      <c r="D10" s="41">
        <f t="shared" ref="D10:H10" si="3">SUM(D4:D9)</f>
        <v>19</v>
      </c>
      <c r="E10" s="41">
        <f>SUM(E4:E9)</f>
        <v>52</v>
      </c>
      <c r="F10" s="41">
        <f t="shared" si="3"/>
        <v>23</v>
      </c>
      <c r="G10" s="41">
        <f t="shared" si="3"/>
        <v>94</v>
      </c>
      <c r="H10" s="42">
        <f t="shared" si="3"/>
        <v>0</v>
      </c>
      <c r="I10" s="41">
        <f>SUM(I4:I9)</f>
        <v>14</v>
      </c>
      <c r="J10" s="41">
        <f>SUM(J4:J9)</f>
        <v>46</v>
      </c>
      <c r="K10" s="41">
        <f>SUM(K4:K9)</f>
        <v>72</v>
      </c>
      <c r="L10" s="41">
        <f>SUM(L4:L9)</f>
        <v>132</v>
      </c>
      <c r="M10" s="43"/>
      <c r="N10" s="41">
        <f>SUM(N4:N9)</f>
        <v>0</v>
      </c>
      <c r="O10" s="41">
        <f>SUM(O4:O9)</f>
        <v>0</v>
      </c>
      <c r="P10" s="41">
        <f>SUM(P4:P9)</f>
        <v>0</v>
      </c>
    </row>
    <row r="11" spans="1:16" x14ac:dyDescent="0.25">
      <c r="B11" s="34">
        <v>7</v>
      </c>
      <c r="C11" s="14" t="s">
        <v>15</v>
      </c>
      <c r="D11" s="14">
        <v>3</v>
      </c>
      <c r="E11" s="14">
        <v>4</v>
      </c>
      <c r="F11" s="14">
        <v>2</v>
      </c>
      <c r="G11" s="37">
        <f>D11+E11+F11</f>
        <v>9</v>
      </c>
      <c r="H11" s="35"/>
      <c r="I11" s="14">
        <v>4</v>
      </c>
      <c r="J11" s="14">
        <v>8</v>
      </c>
      <c r="K11" s="14">
        <v>0</v>
      </c>
      <c r="L11" s="37">
        <f t="shared" si="1"/>
        <v>12</v>
      </c>
      <c r="M11" s="33"/>
      <c r="N11" s="14">
        <v>0</v>
      </c>
      <c r="O11" s="14">
        <v>0</v>
      </c>
      <c r="P11" s="37">
        <f>O11+N11</f>
        <v>0</v>
      </c>
    </row>
    <row r="12" spans="1:16" x14ac:dyDescent="0.25">
      <c r="B12" s="34">
        <v>8</v>
      </c>
      <c r="C12" s="14" t="s">
        <v>16</v>
      </c>
      <c r="D12" s="14">
        <v>0</v>
      </c>
      <c r="E12" s="14">
        <v>0</v>
      </c>
      <c r="F12" s="14">
        <v>0</v>
      </c>
      <c r="G12" s="37">
        <f t="shared" ref="G12:G14" si="4">D12+E12+F12</f>
        <v>0</v>
      </c>
      <c r="H12" s="35"/>
      <c r="I12" s="14">
        <v>0</v>
      </c>
      <c r="J12" s="14">
        <v>0</v>
      </c>
      <c r="K12" s="14">
        <v>0</v>
      </c>
      <c r="L12" s="37">
        <f t="shared" si="1"/>
        <v>0</v>
      </c>
      <c r="M12" s="33"/>
      <c r="N12" s="14">
        <v>0</v>
      </c>
      <c r="O12" s="14">
        <v>0</v>
      </c>
      <c r="P12" s="37">
        <f t="shared" ref="P12:P14" si="5">O12+N12</f>
        <v>0</v>
      </c>
    </row>
    <row r="13" spans="1:16" x14ac:dyDescent="0.25">
      <c r="B13" s="34">
        <v>9</v>
      </c>
      <c r="C13" s="14" t="s">
        <v>17</v>
      </c>
      <c r="D13" s="14">
        <v>4</v>
      </c>
      <c r="E13" s="14">
        <v>5</v>
      </c>
      <c r="F13" s="14">
        <v>0</v>
      </c>
      <c r="G13" s="37">
        <f t="shared" si="4"/>
        <v>9</v>
      </c>
      <c r="H13" s="35"/>
      <c r="I13" s="14">
        <v>6</v>
      </c>
      <c r="J13" s="14">
        <v>6</v>
      </c>
      <c r="K13" s="14">
        <v>0</v>
      </c>
      <c r="L13" s="37">
        <f t="shared" si="1"/>
        <v>12</v>
      </c>
      <c r="M13" s="33"/>
      <c r="N13" s="14">
        <v>0</v>
      </c>
      <c r="O13" s="14">
        <v>0</v>
      </c>
      <c r="P13" s="37">
        <f t="shared" si="5"/>
        <v>0</v>
      </c>
    </row>
    <row r="14" spans="1:16" x14ac:dyDescent="0.25">
      <c r="B14" s="34">
        <v>10</v>
      </c>
      <c r="C14" s="14" t="s">
        <v>18</v>
      </c>
      <c r="D14" s="14">
        <v>0</v>
      </c>
      <c r="E14" s="14">
        <v>0</v>
      </c>
      <c r="F14" s="14">
        <v>0</v>
      </c>
      <c r="G14" s="37">
        <f t="shared" si="4"/>
        <v>0</v>
      </c>
      <c r="H14" s="35"/>
      <c r="I14" s="14">
        <v>3</v>
      </c>
      <c r="J14" s="14">
        <v>3</v>
      </c>
      <c r="K14" s="14">
        <v>0</v>
      </c>
      <c r="L14" s="37">
        <f t="shared" si="1"/>
        <v>6</v>
      </c>
      <c r="M14" s="33"/>
      <c r="N14" s="14">
        <v>0</v>
      </c>
      <c r="O14" s="14">
        <v>0</v>
      </c>
      <c r="P14" s="37">
        <f t="shared" si="5"/>
        <v>0</v>
      </c>
    </row>
    <row r="15" spans="1:16" x14ac:dyDescent="0.25">
      <c r="A15" s="38"/>
      <c r="B15" s="39"/>
      <c r="C15" s="40" t="s">
        <v>19</v>
      </c>
      <c r="D15" s="41">
        <f t="shared" ref="D15:H15" si="6">SUM(D11:D14)</f>
        <v>7</v>
      </c>
      <c r="E15" s="41">
        <f t="shared" si="6"/>
        <v>9</v>
      </c>
      <c r="F15" s="41">
        <f t="shared" si="6"/>
        <v>2</v>
      </c>
      <c r="G15" s="41">
        <f t="shared" si="6"/>
        <v>18</v>
      </c>
      <c r="H15" s="42">
        <f t="shared" si="6"/>
        <v>0</v>
      </c>
      <c r="I15" s="41">
        <f>SUM(I11:I14)</f>
        <v>13</v>
      </c>
      <c r="J15" s="41">
        <f>SUM(J11:J14)</f>
        <v>17</v>
      </c>
      <c r="K15" s="41">
        <f>SUM(K11:K14)</f>
        <v>0</v>
      </c>
      <c r="L15" s="41">
        <f>SUM(L11:L14)</f>
        <v>30</v>
      </c>
      <c r="M15" s="43"/>
      <c r="N15" s="41">
        <f>SUM(N11:N14)</f>
        <v>0</v>
      </c>
      <c r="O15" s="41">
        <f>SUM(O11:O14)</f>
        <v>0</v>
      </c>
      <c r="P15" s="41">
        <f>SUM(P11:P14)</f>
        <v>0</v>
      </c>
    </row>
    <row r="16" spans="1:16" x14ac:dyDescent="0.25">
      <c r="B16" s="34">
        <v>11</v>
      </c>
      <c r="C16" s="14" t="s">
        <v>20</v>
      </c>
      <c r="D16" s="14">
        <v>0</v>
      </c>
      <c r="E16" s="14">
        <v>2</v>
      </c>
      <c r="F16" s="14">
        <v>7</v>
      </c>
      <c r="G16" s="37">
        <f>D16+E16+F16</f>
        <v>9</v>
      </c>
      <c r="H16" s="35"/>
      <c r="I16" s="14">
        <v>0</v>
      </c>
      <c r="J16" s="14">
        <v>12</v>
      </c>
      <c r="K16" s="14">
        <v>0</v>
      </c>
      <c r="L16" s="37">
        <f t="shared" si="1"/>
        <v>12</v>
      </c>
      <c r="M16" s="33"/>
      <c r="N16" s="14">
        <v>7</v>
      </c>
      <c r="O16" s="14">
        <v>0</v>
      </c>
      <c r="P16" s="37">
        <f>O16+N16</f>
        <v>7</v>
      </c>
    </row>
    <row r="17" spans="1:16" x14ac:dyDescent="0.25">
      <c r="B17" s="34">
        <v>12</v>
      </c>
      <c r="C17" s="14" t="s">
        <v>21</v>
      </c>
      <c r="D17" s="14">
        <v>3</v>
      </c>
      <c r="E17" s="14">
        <v>4</v>
      </c>
      <c r="F17" s="14">
        <v>2</v>
      </c>
      <c r="G17" s="37">
        <f t="shared" ref="G17:G22" si="7">D17+E17+F17</f>
        <v>9</v>
      </c>
      <c r="H17" s="35"/>
      <c r="I17" s="14">
        <v>0</v>
      </c>
      <c r="J17" s="14">
        <v>3</v>
      </c>
      <c r="K17" s="14">
        <v>3</v>
      </c>
      <c r="L17" s="37">
        <f t="shared" si="1"/>
        <v>6</v>
      </c>
      <c r="M17" s="33"/>
      <c r="N17" s="14">
        <v>0</v>
      </c>
      <c r="O17" s="14">
        <v>0</v>
      </c>
      <c r="P17" s="37">
        <f t="shared" ref="P17:P22" si="8">O17+N17</f>
        <v>0</v>
      </c>
    </row>
    <row r="18" spans="1:16" x14ac:dyDescent="0.25">
      <c r="B18" s="34">
        <v>13</v>
      </c>
      <c r="C18" s="14" t="s">
        <v>22</v>
      </c>
      <c r="D18" s="14">
        <v>1</v>
      </c>
      <c r="E18" s="14">
        <v>2</v>
      </c>
      <c r="F18" s="14">
        <v>6</v>
      </c>
      <c r="G18" s="37">
        <f t="shared" si="7"/>
        <v>9</v>
      </c>
      <c r="H18" s="35"/>
      <c r="I18" s="14">
        <v>13</v>
      </c>
      <c r="J18" s="14">
        <v>29</v>
      </c>
      <c r="K18" s="14">
        <v>0</v>
      </c>
      <c r="L18" s="37">
        <f t="shared" si="1"/>
        <v>42</v>
      </c>
      <c r="M18" s="33"/>
      <c r="N18" s="14">
        <v>10</v>
      </c>
      <c r="O18" s="14">
        <v>0</v>
      </c>
      <c r="P18" s="37">
        <f t="shared" si="8"/>
        <v>10</v>
      </c>
    </row>
    <row r="19" spans="1:16" x14ac:dyDescent="0.25">
      <c r="B19" s="34">
        <v>14</v>
      </c>
      <c r="C19" s="14" t="s">
        <v>23</v>
      </c>
      <c r="D19" s="14">
        <v>0</v>
      </c>
      <c r="E19" s="14">
        <v>9</v>
      </c>
      <c r="F19" s="14">
        <v>0</v>
      </c>
      <c r="G19" s="37">
        <f t="shared" si="7"/>
        <v>9</v>
      </c>
      <c r="H19" s="35"/>
      <c r="I19" s="14">
        <v>0</v>
      </c>
      <c r="J19" s="14">
        <v>0</v>
      </c>
      <c r="K19" s="14">
        <v>18</v>
      </c>
      <c r="L19" s="37">
        <f t="shared" si="1"/>
        <v>18</v>
      </c>
      <c r="M19" s="33"/>
      <c r="N19" s="14">
        <v>10</v>
      </c>
      <c r="O19" s="14">
        <v>0</v>
      </c>
      <c r="P19" s="37">
        <f t="shared" si="8"/>
        <v>10</v>
      </c>
    </row>
    <row r="20" spans="1:16" x14ac:dyDescent="0.25">
      <c r="B20" s="34">
        <v>15</v>
      </c>
      <c r="C20" s="14" t="s">
        <v>24</v>
      </c>
      <c r="D20" s="14">
        <v>0</v>
      </c>
      <c r="E20" s="14">
        <v>0</v>
      </c>
      <c r="F20" s="14">
        <v>0</v>
      </c>
      <c r="G20" s="37">
        <f>D20+E20+F20</f>
        <v>0</v>
      </c>
      <c r="H20" s="35"/>
      <c r="I20" s="14">
        <v>0</v>
      </c>
      <c r="J20" s="14">
        <v>0</v>
      </c>
      <c r="K20" s="14">
        <v>0</v>
      </c>
      <c r="L20" s="37">
        <f t="shared" si="1"/>
        <v>0</v>
      </c>
      <c r="M20" s="33"/>
      <c r="N20" s="14">
        <v>10</v>
      </c>
      <c r="O20" s="14">
        <v>0</v>
      </c>
      <c r="P20" s="37">
        <f t="shared" si="8"/>
        <v>10</v>
      </c>
    </row>
    <row r="21" spans="1:16" x14ac:dyDescent="0.25">
      <c r="B21" s="34">
        <v>16</v>
      </c>
      <c r="C21" s="14" t="s">
        <v>25</v>
      </c>
      <c r="D21" s="14">
        <v>3</v>
      </c>
      <c r="E21" s="14">
        <v>2</v>
      </c>
      <c r="F21" s="14">
        <v>4</v>
      </c>
      <c r="G21" s="37">
        <f>D21+E21+F21</f>
        <v>9</v>
      </c>
      <c r="H21" s="35"/>
      <c r="I21" s="14">
        <v>12</v>
      </c>
      <c r="J21" s="14">
        <v>18</v>
      </c>
      <c r="K21" s="14">
        <v>0</v>
      </c>
      <c r="L21" s="37">
        <f t="shared" si="1"/>
        <v>30</v>
      </c>
      <c r="M21" s="33"/>
      <c r="N21" s="14">
        <v>10</v>
      </c>
      <c r="O21" s="14">
        <v>0</v>
      </c>
      <c r="P21" s="37">
        <f t="shared" si="8"/>
        <v>10</v>
      </c>
    </row>
    <row r="22" spans="1:16" x14ac:dyDescent="0.25">
      <c r="B22" s="34">
        <v>17</v>
      </c>
      <c r="C22" s="14" t="s">
        <v>26</v>
      </c>
      <c r="D22" s="14">
        <v>0</v>
      </c>
      <c r="E22" s="14">
        <v>0</v>
      </c>
      <c r="F22" s="14">
        <v>0</v>
      </c>
      <c r="G22" s="37">
        <f t="shared" si="7"/>
        <v>0</v>
      </c>
      <c r="H22" s="35"/>
      <c r="I22" s="14">
        <v>0</v>
      </c>
      <c r="J22" s="14">
        <v>0</v>
      </c>
      <c r="K22" s="14">
        <v>0</v>
      </c>
      <c r="L22" s="37">
        <f t="shared" si="1"/>
        <v>0</v>
      </c>
      <c r="M22" s="33"/>
      <c r="N22" s="14">
        <v>0</v>
      </c>
      <c r="O22" s="14">
        <v>0</v>
      </c>
      <c r="P22" s="37">
        <f t="shared" si="8"/>
        <v>0</v>
      </c>
    </row>
    <row r="23" spans="1:16" x14ac:dyDescent="0.25">
      <c r="B23" s="34">
        <v>18</v>
      </c>
      <c r="C23" s="14" t="s">
        <v>27</v>
      </c>
      <c r="D23" s="14">
        <v>3</v>
      </c>
      <c r="E23" s="14">
        <v>8</v>
      </c>
      <c r="F23" s="14">
        <v>7</v>
      </c>
      <c r="G23" s="37">
        <f>D23+E23+F23</f>
        <v>18</v>
      </c>
      <c r="H23" s="35"/>
      <c r="I23" s="14">
        <v>12</v>
      </c>
      <c r="J23" s="14">
        <v>33</v>
      </c>
      <c r="K23" s="14">
        <v>0</v>
      </c>
      <c r="L23" s="37">
        <f t="shared" si="1"/>
        <v>45</v>
      </c>
      <c r="M23" s="33"/>
      <c r="N23" s="14">
        <v>0</v>
      </c>
      <c r="O23" s="14">
        <v>0</v>
      </c>
      <c r="P23" s="37">
        <v>0</v>
      </c>
    </row>
    <row r="24" spans="1:16" x14ac:dyDescent="0.25">
      <c r="A24" s="38"/>
      <c r="B24" s="39"/>
      <c r="C24" s="40" t="s">
        <v>28</v>
      </c>
      <c r="D24" s="41">
        <f t="shared" ref="D24:H24" si="9">SUM(D16:D23)</f>
        <v>10</v>
      </c>
      <c r="E24" s="41">
        <f t="shared" si="9"/>
        <v>27</v>
      </c>
      <c r="F24" s="41">
        <f t="shared" si="9"/>
        <v>26</v>
      </c>
      <c r="G24" s="41">
        <f t="shared" si="9"/>
        <v>63</v>
      </c>
      <c r="H24" s="42">
        <f t="shared" si="9"/>
        <v>0</v>
      </c>
      <c r="I24" s="41">
        <f>SUM(I16:I23)</f>
        <v>37</v>
      </c>
      <c r="J24" s="41">
        <f>SUM(J16:J23)</f>
        <v>95</v>
      </c>
      <c r="K24" s="41">
        <f>SUM(K16:K23)</f>
        <v>21</v>
      </c>
      <c r="L24" s="41">
        <f>SUM(L16:L23)</f>
        <v>153</v>
      </c>
      <c r="M24" s="43"/>
      <c r="N24" s="41">
        <f>SUM(N16:N23)</f>
        <v>47</v>
      </c>
      <c r="O24" s="41">
        <f>SUM(O16:O23)</f>
        <v>0</v>
      </c>
      <c r="P24" s="41">
        <f>SUM(P16:P23)</f>
        <v>47</v>
      </c>
    </row>
    <row r="25" spans="1:16" x14ac:dyDescent="0.25">
      <c r="B25" s="44">
        <v>19</v>
      </c>
      <c r="C25" s="14" t="s">
        <v>29</v>
      </c>
      <c r="D25" s="14">
        <v>0</v>
      </c>
      <c r="E25" s="14">
        <v>0</v>
      </c>
      <c r="F25" s="14">
        <v>0</v>
      </c>
      <c r="G25" s="37">
        <f>D25+E25+F25</f>
        <v>0</v>
      </c>
      <c r="H25" s="35"/>
      <c r="I25" s="14">
        <v>0</v>
      </c>
      <c r="J25" s="14">
        <v>0</v>
      </c>
      <c r="K25" s="14">
        <v>0</v>
      </c>
      <c r="L25" s="37">
        <f t="shared" si="1"/>
        <v>0</v>
      </c>
      <c r="M25" s="33"/>
      <c r="N25" s="14">
        <v>0</v>
      </c>
      <c r="O25" s="14">
        <v>0</v>
      </c>
      <c r="P25" s="37">
        <f>O25+N25</f>
        <v>0</v>
      </c>
    </row>
    <row r="26" spans="1:16" x14ac:dyDescent="0.25">
      <c r="B26" s="44">
        <v>20</v>
      </c>
      <c r="C26" s="14" t="s">
        <v>30</v>
      </c>
      <c r="D26" s="14">
        <v>3</v>
      </c>
      <c r="E26" s="14">
        <v>3</v>
      </c>
      <c r="F26" s="14">
        <v>3</v>
      </c>
      <c r="G26" s="37">
        <f t="shared" ref="G26:G31" si="10">D26+E26+F26</f>
        <v>9</v>
      </c>
      <c r="H26" s="35"/>
      <c r="I26" s="14">
        <v>0</v>
      </c>
      <c r="J26" s="14">
        <v>18</v>
      </c>
      <c r="K26" s="14">
        <v>0</v>
      </c>
      <c r="L26" s="37">
        <f t="shared" si="1"/>
        <v>18</v>
      </c>
      <c r="M26" s="33"/>
      <c r="N26" s="14">
        <v>0</v>
      </c>
      <c r="O26" s="14">
        <v>0</v>
      </c>
      <c r="P26" s="37">
        <f t="shared" ref="P26:P31" si="11">O26+N26</f>
        <v>0</v>
      </c>
    </row>
    <row r="27" spans="1:16" x14ac:dyDescent="0.25">
      <c r="B27" s="44">
        <v>21</v>
      </c>
      <c r="C27" s="14" t="s">
        <v>31</v>
      </c>
      <c r="D27" s="14">
        <v>3</v>
      </c>
      <c r="E27" s="14">
        <v>3</v>
      </c>
      <c r="F27" s="14">
        <v>3</v>
      </c>
      <c r="G27" s="37">
        <f t="shared" si="10"/>
        <v>9</v>
      </c>
      <c r="H27" s="35"/>
      <c r="I27" s="14">
        <v>16</v>
      </c>
      <c r="J27" s="14">
        <v>18</v>
      </c>
      <c r="K27" s="14">
        <v>0</v>
      </c>
      <c r="L27" s="37">
        <f t="shared" si="1"/>
        <v>34</v>
      </c>
      <c r="M27" s="33"/>
      <c r="N27" s="14">
        <v>0</v>
      </c>
      <c r="O27" s="14">
        <v>0</v>
      </c>
      <c r="P27" s="37">
        <f t="shared" si="11"/>
        <v>0</v>
      </c>
    </row>
    <row r="28" spans="1:16" x14ac:dyDescent="0.25">
      <c r="B28" s="44">
        <v>22</v>
      </c>
      <c r="C28" s="14" t="s">
        <v>32</v>
      </c>
      <c r="D28" s="14">
        <v>12</v>
      </c>
      <c r="E28" s="14">
        <v>12</v>
      </c>
      <c r="F28" s="14">
        <v>12</v>
      </c>
      <c r="G28" s="37">
        <f t="shared" si="10"/>
        <v>36</v>
      </c>
      <c r="H28" s="35"/>
      <c r="I28" s="14">
        <v>16</v>
      </c>
      <c r="J28" s="14">
        <v>18</v>
      </c>
      <c r="K28" s="14">
        <v>0</v>
      </c>
      <c r="L28" s="37">
        <f t="shared" si="1"/>
        <v>34</v>
      </c>
      <c r="M28" s="33"/>
      <c r="N28" s="14">
        <v>0</v>
      </c>
      <c r="O28" s="14">
        <v>0</v>
      </c>
      <c r="P28" s="37">
        <f t="shared" si="11"/>
        <v>0</v>
      </c>
    </row>
    <row r="29" spans="1:16" x14ac:dyDescent="0.25">
      <c r="B29" s="44">
        <v>23</v>
      </c>
      <c r="C29" s="14" t="s">
        <v>33</v>
      </c>
      <c r="D29" s="14">
        <v>12</v>
      </c>
      <c r="E29" s="14">
        <v>12</v>
      </c>
      <c r="F29" s="14">
        <v>12</v>
      </c>
      <c r="G29" s="37">
        <f t="shared" si="10"/>
        <v>36</v>
      </c>
      <c r="H29" s="35"/>
      <c r="I29" s="14">
        <v>16</v>
      </c>
      <c r="J29" s="14">
        <v>0</v>
      </c>
      <c r="K29" s="14">
        <v>18</v>
      </c>
      <c r="L29" s="37">
        <f t="shared" si="1"/>
        <v>34</v>
      </c>
      <c r="M29" s="33"/>
      <c r="N29" s="14">
        <v>0</v>
      </c>
      <c r="O29" s="14">
        <v>0</v>
      </c>
      <c r="P29" s="37">
        <f t="shared" si="11"/>
        <v>0</v>
      </c>
    </row>
    <row r="30" spans="1:16" x14ac:dyDescent="0.25">
      <c r="B30" s="44">
        <v>24</v>
      </c>
      <c r="C30" s="14" t="s">
        <v>34</v>
      </c>
      <c r="D30" s="14">
        <v>6</v>
      </c>
      <c r="E30" s="14">
        <v>9</v>
      </c>
      <c r="F30" s="14">
        <v>12</v>
      </c>
      <c r="G30" s="37">
        <f t="shared" si="10"/>
        <v>27</v>
      </c>
      <c r="H30" s="35"/>
      <c r="I30" s="14">
        <v>0</v>
      </c>
      <c r="J30" s="14">
        <v>18</v>
      </c>
      <c r="K30" s="14">
        <v>0</v>
      </c>
      <c r="L30" s="37">
        <f t="shared" si="1"/>
        <v>18</v>
      </c>
      <c r="M30" s="33"/>
      <c r="N30" s="14">
        <v>0</v>
      </c>
      <c r="O30" s="14">
        <v>0</v>
      </c>
      <c r="P30" s="37">
        <f t="shared" si="11"/>
        <v>0</v>
      </c>
    </row>
    <row r="31" spans="1:16" x14ac:dyDescent="0.25">
      <c r="B31" s="44">
        <v>25</v>
      </c>
      <c r="C31" s="14" t="s">
        <v>35</v>
      </c>
      <c r="D31" s="14">
        <v>3</v>
      </c>
      <c r="E31" s="14">
        <v>3</v>
      </c>
      <c r="F31" s="14">
        <v>3</v>
      </c>
      <c r="G31" s="37">
        <f t="shared" si="10"/>
        <v>9</v>
      </c>
      <c r="H31" s="35"/>
      <c r="I31" s="14">
        <v>16</v>
      </c>
      <c r="J31" s="14">
        <v>0</v>
      </c>
      <c r="K31" s="14">
        <v>0</v>
      </c>
      <c r="L31" s="37">
        <f t="shared" si="1"/>
        <v>16</v>
      </c>
      <c r="M31" s="33"/>
      <c r="N31" s="14">
        <v>0</v>
      </c>
      <c r="O31" s="14">
        <v>0</v>
      </c>
      <c r="P31" s="37">
        <f t="shared" si="11"/>
        <v>0</v>
      </c>
    </row>
    <row r="32" spans="1:16" x14ac:dyDescent="0.25">
      <c r="A32" s="38"/>
      <c r="B32" s="39"/>
      <c r="C32" s="40" t="s">
        <v>36</v>
      </c>
      <c r="D32" s="41">
        <f t="shared" ref="D32:H32" si="12">SUM(D25:D31)</f>
        <v>39</v>
      </c>
      <c r="E32" s="41">
        <f t="shared" si="12"/>
        <v>42</v>
      </c>
      <c r="F32" s="41">
        <f t="shared" si="12"/>
        <v>45</v>
      </c>
      <c r="G32" s="41">
        <f t="shared" si="12"/>
        <v>126</v>
      </c>
      <c r="H32" s="42">
        <f t="shared" si="12"/>
        <v>0</v>
      </c>
      <c r="I32" s="41">
        <f>SUM(I25:I31)</f>
        <v>64</v>
      </c>
      <c r="J32" s="41">
        <f>SUM(J25:J31)</f>
        <v>72</v>
      </c>
      <c r="K32" s="41">
        <f>SUM(K25:K31)</f>
        <v>18</v>
      </c>
      <c r="L32" s="41">
        <f>SUM(L25:L31)</f>
        <v>154</v>
      </c>
      <c r="M32" s="43"/>
      <c r="N32" s="41">
        <f>SUM(N25:N31)</f>
        <v>0</v>
      </c>
      <c r="O32" s="41">
        <f>SUM(O25:O31)</f>
        <v>0</v>
      </c>
      <c r="P32" s="41">
        <f>SUM(P25:P31)</f>
        <v>0</v>
      </c>
    </row>
    <row r="33" spans="1:16" x14ac:dyDescent="0.25">
      <c r="B33" s="44">
        <v>26</v>
      </c>
      <c r="C33" s="14" t="s">
        <v>37</v>
      </c>
      <c r="D33" s="14">
        <v>0</v>
      </c>
      <c r="E33" s="14">
        <v>0</v>
      </c>
      <c r="F33" s="14">
        <v>0</v>
      </c>
      <c r="G33" s="37">
        <f>D33+E33+F33</f>
        <v>0</v>
      </c>
      <c r="H33" s="35"/>
      <c r="I33" s="14">
        <v>0</v>
      </c>
      <c r="J33" s="14">
        <v>0</v>
      </c>
      <c r="K33" s="14">
        <v>0</v>
      </c>
      <c r="L33" s="37">
        <f t="shared" si="1"/>
        <v>0</v>
      </c>
      <c r="M33" s="33"/>
      <c r="N33" s="14">
        <v>0</v>
      </c>
      <c r="O33" s="14">
        <v>0</v>
      </c>
      <c r="P33" s="37">
        <f>O33+N33</f>
        <v>0</v>
      </c>
    </row>
    <row r="34" spans="1:16" x14ac:dyDescent="0.25">
      <c r="B34" s="44">
        <v>27</v>
      </c>
      <c r="C34" s="14" t="s">
        <v>39</v>
      </c>
      <c r="D34" s="14">
        <v>7</v>
      </c>
      <c r="E34" s="14">
        <v>2</v>
      </c>
      <c r="F34" s="14">
        <v>0</v>
      </c>
      <c r="G34" s="37">
        <f t="shared" ref="G34:G36" si="13">D34+E34+F34</f>
        <v>9</v>
      </c>
      <c r="H34" s="35"/>
      <c r="I34" s="14">
        <v>0</v>
      </c>
      <c r="J34" s="14">
        <v>0</v>
      </c>
      <c r="K34" s="14">
        <v>0</v>
      </c>
      <c r="L34" s="37">
        <f t="shared" si="1"/>
        <v>0</v>
      </c>
      <c r="M34" s="33"/>
      <c r="N34" s="14">
        <v>0</v>
      </c>
      <c r="O34" s="14">
        <v>0</v>
      </c>
      <c r="P34" s="37">
        <f t="shared" ref="P34:P36" si="14">O34+N34</f>
        <v>0</v>
      </c>
    </row>
    <row r="35" spans="1:16" x14ac:dyDescent="0.25">
      <c r="B35" s="44">
        <v>28</v>
      </c>
      <c r="C35" s="14" t="s">
        <v>40</v>
      </c>
      <c r="D35" s="14">
        <v>0</v>
      </c>
      <c r="E35" s="14">
        <v>1</v>
      </c>
      <c r="F35" s="14">
        <v>8</v>
      </c>
      <c r="G35" s="37">
        <f t="shared" si="13"/>
        <v>9</v>
      </c>
      <c r="H35" s="35"/>
      <c r="I35" s="14">
        <v>0</v>
      </c>
      <c r="J35" s="14">
        <v>0</v>
      </c>
      <c r="K35" s="14">
        <v>18</v>
      </c>
      <c r="L35" s="37">
        <f t="shared" si="1"/>
        <v>18</v>
      </c>
      <c r="M35" s="33"/>
      <c r="N35" s="14">
        <v>0</v>
      </c>
      <c r="O35" s="14">
        <v>0</v>
      </c>
      <c r="P35" s="37">
        <f t="shared" si="14"/>
        <v>0</v>
      </c>
    </row>
    <row r="36" spans="1:16" x14ac:dyDescent="0.25">
      <c r="B36" s="44">
        <v>29</v>
      </c>
      <c r="C36" s="14" t="s">
        <v>38</v>
      </c>
      <c r="D36" s="14">
        <v>2</v>
      </c>
      <c r="E36" s="14">
        <v>5</v>
      </c>
      <c r="F36" s="14">
        <v>2</v>
      </c>
      <c r="G36" s="37">
        <f t="shared" si="13"/>
        <v>9</v>
      </c>
      <c r="H36" s="35"/>
      <c r="I36" s="14">
        <v>7</v>
      </c>
      <c r="J36" s="14">
        <v>5</v>
      </c>
      <c r="K36" s="14">
        <v>0</v>
      </c>
      <c r="L36" s="37">
        <f t="shared" si="1"/>
        <v>12</v>
      </c>
      <c r="M36" s="33"/>
      <c r="N36" s="14">
        <v>0</v>
      </c>
      <c r="O36" s="14">
        <v>0</v>
      </c>
      <c r="P36" s="37">
        <f t="shared" si="14"/>
        <v>0</v>
      </c>
    </row>
    <row r="37" spans="1:16" x14ac:dyDescent="0.25">
      <c r="A37" s="38"/>
      <c r="B37" s="39"/>
      <c r="C37" s="40" t="s">
        <v>41</v>
      </c>
      <c r="D37" s="45">
        <f t="shared" ref="D37:H37" si="15">SUM(D33:D36)</f>
        <v>9</v>
      </c>
      <c r="E37" s="45">
        <f t="shared" si="15"/>
        <v>8</v>
      </c>
      <c r="F37" s="45">
        <f t="shared" si="15"/>
        <v>10</v>
      </c>
      <c r="G37" s="45">
        <f t="shared" si="15"/>
        <v>27</v>
      </c>
      <c r="H37" s="46">
        <f t="shared" si="15"/>
        <v>0</v>
      </c>
      <c r="I37" s="45">
        <f>SUM(I33:I36)</f>
        <v>7</v>
      </c>
      <c r="J37" s="45">
        <f>SUM(J33:J36)</f>
        <v>5</v>
      </c>
      <c r="K37" s="45">
        <f>SUM(K33:K36)</f>
        <v>18</v>
      </c>
      <c r="L37" s="45">
        <f>SUM(L33:L36)</f>
        <v>30</v>
      </c>
      <c r="M37" s="43"/>
      <c r="N37" s="45">
        <f>SUM(N33:N36)</f>
        <v>0</v>
      </c>
      <c r="O37" s="45">
        <f>SUM(O33:O36)</f>
        <v>0</v>
      </c>
      <c r="P37" s="45">
        <f>SUM(P33:P36)</f>
        <v>0</v>
      </c>
    </row>
    <row r="38" spans="1:16" x14ac:dyDescent="0.25">
      <c r="B38" s="34">
        <v>30</v>
      </c>
      <c r="C38" s="14" t="s">
        <v>42</v>
      </c>
      <c r="D38" s="14">
        <v>0</v>
      </c>
      <c r="E38" s="14">
        <v>0</v>
      </c>
      <c r="F38" s="14">
        <v>0</v>
      </c>
      <c r="G38" s="37">
        <f>D38+E38+F38</f>
        <v>0</v>
      </c>
      <c r="H38" s="35"/>
      <c r="I38" s="14">
        <v>0</v>
      </c>
      <c r="J38" s="14">
        <v>0</v>
      </c>
      <c r="K38" s="14">
        <v>0</v>
      </c>
      <c r="L38" s="37">
        <f t="shared" si="1"/>
        <v>0</v>
      </c>
      <c r="M38" s="33"/>
      <c r="N38" s="14">
        <v>0</v>
      </c>
      <c r="O38" s="14">
        <v>0</v>
      </c>
      <c r="P38" s="37">
        <f>O38+N38</f>
        <v>0</v>
      </c>
    </row>
    <row r="39" spans="1:16" x14ac:dyDescent="0.25">
      <c r="B39" s="34">
        <v>31</v>
      </c>
      <c r="C39" s="14" t="s">
        <v>43</v>
      </c>
      <c r="D39" s="14">
        <v>0</v>
      </c>
      <c r="E39" s="14">
        <v>0</v>
      </c>
      <c r="F39" s="14">
        <v>0</v>
      </c>
      <c r="G39" s="37">
        <f t="shared" ref="G39:G80" si="16">D39+E39+F39</f>
        <v>0</v>
      </c>
      <c r="H39" s="35"/>
      <c r="I39" s="14">
        <v>0</v>
      </c>
      <c r="J39" s="14">
        <v>0</v>
      </c>
      <c r="K39" s="14">
        <v>0</v>
      </c>
      <c r="L39" s="37">
        <f t="shared" si="1"/>
        <v>0</v>
      </c>
      <c r="M39" s="33"/>
      <c r="N39" s="14">
        <v>0</v>
      </c>
      <c r="O39" s="14">
        <v>5</v>
      </c>
      <c r="P39" s="37">
        <f t="shared" ref="P39:P48" si="17">O39+N39</f>
        <v>5</v>
      </c>
    </row>
    <row r="40" spans="1:16" x14ac:dyDescent="0.25">
      <c r="B40" s="34">
        <v>32</v>
      </c>
      <c r="C40" s="14" t="s">
        <v>44</v>
      </c>
      <c r="D40" s="14">
        <v>0</v>
      </c>
      <c r="E40" s="14">
        <v>0</v>
      </c>
      <c r="F40" s="14">
        <v>0</v>
      </c>
      <c r="G40" s="37">
        <f>D40+E40+F40</f>
        <v>0</v>
      </c>
      <c r="H40" s="35"/>
      <c r="I40" s="14">
        <v>0</v>
      </c>
      <c r="J40" s="14">
        <v>0</v>
      </c>
      <c r="K40" s="14">
        <v>0</v>
      </c>
      <c r="L40" s="37">
        <f t="shared" si="1"/>
        <v>0</v>
      </c>
      <c r="M40" s="33"/>
      <c r="N40" s="14">
        <v>0</v>
      </c>
      <c r="O40" s="14">
        <v>0</v>
      </c>
      <c r="P40" s="37">
        <f t="shared" si="17"/>
        <v>0</v>
      </c>
    </row>
    <row r="41" spans="1:16" x14ac:dyDescent="0.25">
      <c r="B41" s="34">
        <v>33</v>
      </c>
      <c r="C41" s="14" t="s">
        <v>45</v>
      </c>
      <c r="D41" s="14">
        <v>2</v>
      </c>
      <c r="E41" s="14">
        <v>5</v>
      </c>
      <c r="F41" s="14">
        <v>2</v>
      </c>
      <c r="G41" s="37">
        <f t="shared" si="16"/>
        <v>9</v>
      </c>
      <c r="H41" s="35"/>
      <c r="I41" s="14">
        <v>0</v>
      </c>
      <c r="J41" s="14">
        <v>0</v>
      </c>
      <c r="K41" s="14">
        <v>0</v>
      </c>
      <c r="L41" s="37">
        <f t="shared" si="1"/>
        <v>0</v>
      </c>
      <c r="M41" s="33"/>
      <c r="N41" s="14">
        <v>0</v>
      </c>
      <c r="O41" s="14">
        <v>0</v>
      </c>
      <c r="P41" s="37">
        <f t="shared" si="17"/>
        <v>0</v>
      </c>
    </row>
    <row r="42" spans="1:16" x14ac:dyDescent="0.25">
      <c r="B42" s="34">
        <v>34</v>
      </c>
      <c r="C42" s="14" t="s">
        <v>46</v>
      </c>
      <c r="D42" s="14">
        <v>0</v>
      </c>
      <c r="E42" s="14">
        <v>0</v>
      </c>
      <c r="F42" s="14">
        <v>0</v>
      </c>
      <c r="G42" s="37">
        <f t="shared" si="16"/>
        <v>0</v>
      </c>
      <c r="H42" s="35"/>
      <c r="I42" s="14">
        <v>0</v>
      </c>
      <c r="J42" s="14">
        <v>0</v>
      </c>
      <c r="K42" s="14">
        <v>0</v>
      </c>
      <c r="L42" s="37">
        <f t="shared" si="1"/>
        <v>0</v>
      </c>
      <c r="M42" s="33"/>
      <c r="N42" s="14">
        <v>0</v>
      </c>
      <c r="O42" s="14">
        <v>0</v>
      </c>
      <c r="P42" s="37">
        <f t="shared" si="17"/>
        <v>0</v>
      </c>
    </row>
    <row r="43" spans="1:16" x14ac:dyDescent="0.25">
      <c r="B43" s="34">
        <v>35</v>
      </c>
      <c r="C43" s="14" t="s">
        <v>47</v>
      </c>
      <c r="D43" s="14">
        <v>0</v>
      </c>
      <c r="E43" s="14">
        <v>0</v>
      </c>
      <c r="F43" s="14">
        <v>0</v>
      </c>
      <c r="G43" s="37">
        <f t="shared" si="16"/>
        <v>0</v>
      </c>
      <c r="H43" s="35"/>
      <c r="I43" s="14">
        <v>0</v>
      </c>
      <c r="J43" s="14">
        <v>0</v>
      </c>
      <c r="K43" s="14">
        <v>0</v>
      </c>
      <c r="L43" s="37">
        <f t="shared" si="1"/>
        <v>0</v>
      </c>
      <c r="M43" s="33"/>
      <c r="N43" s="14">
        <v>0</v>
      </c>
      <c r="O43" s="14">
        <v>0</v>
      </c>
      <c r="P43" s="37">
        <f t="shared" si="17"/>
        <v>0</v>
      </c>
    </row>
    <row r="44" spans="1:16" x14ac:dyDescent="0.25">
      <c r="B44" s="34">
        <v>36</v>
      </c>
      <c r="C44" s="14" t="s">
        <v>48</v>
      </c>
      <c r="D44" s="14">
        <v>0</v>
      </c>
      <c r="E44" s="14">
        <v>0</v>
      </c>
      <c r="F44" s="14">
        <v>0</v>
      </c>
      <c r="G44" s="37">
        <f t="shared" si="16"/>
        <v>0</v>
      </c>
      <c r="H44" s="35"/>
      <c r="I44" s="14">
        <v>0</v>
      </c>
      <c r="J44" s="14">
        <v>0</v>
      </c>
      <c r="K44" s="14">
        <v>0</v>
      </c>
      <c r="L44" s="37">
        <f t="shared" si="1"/>
        <v>0</v>
      </c>
      <c r="M44" s="33"/>
      <c r="N44" s="14">
        <v>0</v>
      </c>
      <c r="O44" s="14">
        <v>0</v>
      </c>
      <c r="P44" s="37">
        <f t="shared" si="17"/>
        <v>0</v>
      </c>
    </row>
    <row r="45" spans="1:16" x14ac:dyDescent="0.25">
      <c r="B45" s="34">
        <v>37</v>
      </c>
      <c r="C45" s="14" t="s">
        <v>49</v>
      </c>
      <c r="D45" s="14">
        <v>2</v>
      </c>
      <c r="E45" s="14">
        <v>3</v>
      </c>
      <c r="F45" s="14">
        <v>4</v>
      </c>
      <c r="G45" s="37">
        <f t="shared" si="16"/>
        <v>9</v>
      </c>
      <c r="H45" s="35"/>
      <c r="I45" s="14">
        <v>0</v>
      </c>
      <c r="J45" s="14">
        <v>0</v>
      </c>
      <c r="K45" s="14">
        <v>0</v>
      </c>
      <c r="L45" s="37">
        <f t="shared" si="1"/>
        <v>0</v>
      </c>
      <c r="M45" s="33"/>
      <c r="N45" s="14">
        <v>0</v>
      </c>
      <c r="O45" s="14">
        <v>0</v>
      </c>
      <c r="P45" s="37">
        <f t="shared" si="17"/>
        <v>0</v>
      </c>
    </row>
    <row r="46" spans="1:16" x14ac:dyDescent="0.25">
      <c r="B46" s="34">
        <v>38</v>
      </c>
      <c r="C46" s="14" t="s">
        <v>50</v>
      </c>
      <c r="D46" s="14">
        <v>0</v>
      </c>
      <c r="E46" s="14">
        <v>0</v>
      </c>
      <c r="F46" s="14">
        <v>0</v>
      </c>
      <c r="G46" s="37">
        <f t="shared" si="16"/>
        <v>0</v>
      </c>
      <c r="H46" s="35"/>
      <c r="I46" s="14">
        <v>0</v>
      </c>
      <c r="J46" s="14">
        <v>0</v>
      </c>
      <c r="K46" s="14">
        <v>0</v>
      </c>
      <c r="L46" s="37">
        <f t="shared" si="1"/>
        <v>0</v>
      </c>
      <c r="M46" s="33"/>
      <c r="N46" s="14">
        <v>0</v>
      </c>
      <c r="O46" s="14">
        <v>0</v>
      </c>
      <c r="P46" s="37">
        <f t="shared" si="17"/>
        <v>0</v>
      </c>
    </row>
    <row r="47" spans="1:16" x14ac:dyDescent="0.25">
      <c r="B47" s="34">
        <v>39</v>
      </c>
      <c r="C47" s="14" t="s">
        <v>51</v>
      </c>
      <c r="D47" s="14">
        <v>3</v>
      </c>
      <c r="E47" s="14">
        <v>3</v>
      </c>
      <c r="F47" s="14">
        <v>3</v>
      </c>
      <c r="G47" s="37">
        <f t="shared" si="16"/>
        <v>9</v>
      </c>
      <c r="H47" s="35"/>
      <c r="I47" s="14">
        <v>0</v>
      </c>
      <c r="J47" s="14">
        <v>0</v>
      </c>
      <c r="K47" s="14">
        <v>0</v>
      </c>
      <c r="L47" s="37">
        <f t="shared" si="1"/>
        <v>0</v>
      </c>
      <c r="M47" s="33"/>
      <c r="N47" s="14">
        <v>0</v>
      </c>
      <c r="O47" s="14">
        <v>5</v>
      </c>
      <c r="P47" s="37">
        <f t="shared" si="17"/>
        <v>5</v>
      </c>
    </row>
    <row r="48" spans="1:16" x14ac:dyDescent="0.25">
      <c r="B48" s="34">
        <v>40</v>
      </c>
      <c r="C48" s="14" t="s">
        <v>52</v>
      </c>
      <c r="D48" s="14">
        <v>5</v>
      </c>
      <c r="E48" s="14">
        <v>4</v>
      </c>
      <c r="F48" s="14">
        <v>9</v>
      </c>
      <c r="G48" s="37">
        <f t="shared" si="16"/>
        <v>18</v>
      </c>
      <c r="H48" s="35"/>
      <c r="I48" s="14">
        <v>0</v>
      </c>
      <c r="J48" s="14">
        <v>0</v>
      </c>
      <c r="K48" s="14">
        <v>0</v>
      </c>
      <c r="L48" s="37">
        <f t="shared" si="1"/>
        <v>0</v>
      </c>
      <c r="M48" s="33"/>
      <c r="N48" s="14">
        <v>0</v>
      </c>
      <c r="O48" s="14">
        <v>0</v>
      </c>
      <c r="P48" s="37">
        <f t="shared" si="17"/>
        <v>0</v>
      </c>
    </row>
    <row r="49" spans="1:16" x14ac:dyDescent="0.25">
      <c r="B49" s="34">
        <v>41</v>
      </c>
      <c r="C49" s="14" t="s">
        <v>53</v>
      </c>
      <c r="D49" s="14">
        <v>0</v>
      </c>
      <c r="E49" s="14">
        <v>0</v>
      </c>
      <c r="F49" s="14">
        <v>0</v>
      </c>
      <c r="G49" s="37">
        <f t="shared" si="16"/>
        <v>0</v>
      </c>
      <c r="H49" s="35"/>
      <c r="I49" s="14">
        <v>0</v>
      </c>
      <c r="J49" s="14">
        <v>0</v>
      </c>
      <c r="K49" s="14">
        <v>0</v>
      </c>
      <c r="L49" s="37">
        <f t="shared" si="1"/>
        <v>0</v>
      </c>
      <c r="M49" s="33"/>
      <c r="N49" s="14">
        <v>0</v>
      </c>
      <c r="O49" s="14">
        <v>0</v>
      </c>
      <c r="P49" s="37">
        <v>0</v>
      </c>
    </row>
    <row r="50" spans="1:16" x14ac:dyDescent="0.25">
      <c r="A50" s="38"/>
      <c r="B50" s="39"/>
      <c r="C50" s="40" t="s">
        <v>54</v>
      </c>
      <c r="D50" s="41">
        <f>SUM(D38:D49)</f>
        <v>12</v>
      </c>
      <c r="E50" s="41">
        <f>SUM(E38:E49)</f>
        <v>15</v>
      </c>
      <c r="F50" s="41">
        <f>SUM(F38:F49)</f>
        <v>18</v>
      </c>
      <c r="G50" s="41">
        <f t="shared" ref="G50:H50" si="18">SUM(G38:G49)</f>
        <v>45</v>
      </c>
      <c r="H50" s="42">
        <f t="shared" si="18"/>
        <v>0</v>
      </c>
      <c r="I50" s="41">
        <f>SUM(I38:I49)</f>
        <v>0</v>
      </c>
      <c r="J50" s="41">
        <f>SUM(J38:J49)</f>
        <v>0</v>
      </c>
      <c r="K50" s="41">
        <f>SUM(K38:K49)</f>
        <v>0</v>
      </c>
      <c r="L50" s="41">
        <f>SUM(L38:L49)</f>
        <v>0</v>
      </c>
      <c r="M50" s="43"/>
      <c r="N50" s="41">
        <f>SUM(N38:N49)</f>
        <v>0</v>
      </c>
      <c r="O50" s="41">
        <f>SUM(O38:O49)</f>
        <v>10</v>
      </c>
      <c r="P50" s="41">
        <f>SUM(P38:P49)</f>
        <v>10</v>
      </c>
    </row>
    <row r="51" spans="1:16" x14ac:dyDescent="0.25">
      <c r="B51" s="34">
        <v>42</v>
      </c>
      <c r="C51" s="14" t="s">
        <v>65</v>
      </c>
      <c r="D51" s="14">
        <v>0</v>
      </c>
      <c r="E51" s="14">
        <v>0</v>
      </c>
      <c r="F51" s="14">
        <v>0</v>
      </c>
      <c r="G51" s="37">
        <f t="shared" si="16"/>
        <v>0</v>
      </c>
      <c r="H51" s="35"/>
      <c r="I51" s="14">
        <v>0</v>
      </c>
      <c r="J51" s="14">
        <v>0</v>
      </c>
      <c r="K51" s="14">
        <v>0</v>
      </c>
      <c r="L51" s="37">
        <f t="shared" si="1"/>
        <v>0</v>
      </c>
      <c r="M51" s="33"/>
      <c r="N51" s="14">
        <v>0</v>
      </c>
      <c r="O51" s="14">
        <v>0</v>
      </c>
      <c r="P51" s="37">
        <f>O51+N51</f>
        <v>0</v>
      </c>
    </row>
    <row r="52" spans="1:16" x14ac:dyDescent="0.25">
      <c r="B52" s="34">
        <v>43</v>
      </c>
      <c r="C52" s="14" t="s">
        <v>66</v>
      </c>
      <c r="D52" s="14">
        <v>0</v>
      </c>
      <c r="E52" s="14">
        <v>0</v>
      </c>
      <c r="F52" s="14">
        <v>0</v>
      </c>
      <c r="G52" s="37">
        <f t="shared" si="16"/>
        <v>0</v>
      </c>
      <c r="H52" s="35"/>
      <c r="I52" s="14">
        <v>0</v>
      </c>
      <c r="J52" s="14">
        <v>0</v>
      </c>
      <c r="K52" s="14">
        <v>0</v>
      </c>
      <c r="L52" s="37">
        <f t="shared" si="1"/>
        <v>0</v>
      </c>
      <c r="M52" s="33"/>
      <c r="N52" s="14">
        <v>0</v>
      </c>
      <c r="O52" s="14">
        <v>0</v>
      </c>
      <c r="P52" s="37">
        <f t="shared" ref="P52:P54" si="19">O52+N52</f>
        <v>0</v>
      </c>
    </row>
    <row r="53" spans="1:16" x14ac:dyDescent="0.25">
      <c r="B53" s="34">
        <v>44</v>
      </c>
      <c r="C53" s="14" t="s">
        <v>67</v>
      </c>
      <c r="D53" s="14">
        <v>0</v>
      </c>
      <c r="E53" s="14">
        <v>0</v>
      </c>
      <c r="F53" s="14">
        <v>0</v>
      </c>
      <c r="G53" s="37">
        <f t="shared" si="16"/>
        <v>0</v>
      </c>
      <c r="H53" s="35"/>
      <c r="I53" s="14">
        <v>0</v>
      </c>
      <c r="J53" s="14">
        <v>0</v>
      </c>
      <c r="K53" s="14">
        <v>0</v>
      </c>
      <c r="L53" s="37">
        <f t="shared" si="1"/>
        <v>0</v>
      </c>
      <c r="M53" s="33"/>
      <c r="N53" s="14">
        <v>0</v>
      </c>
      <c r="O53" s="14">
        <v>0</v>
      </c>
      <c r="P53" s="37">
        <f t="shared" si="19"/>
        <v>0</v>
      </c>
    </row>
    <row r="54" spans="1:16" x14ac:dyDescent="0.25">
      <c r="B54" s="34">
        <v>45</v>
      </c>
      <c r="C54" s="14" t="s">
        <v>68</v>
      </c>
      <c r="D54" s="14">
        <v>0</v>
      </c>
      <c r="E54" s="14">
        <v>0</v>
      </c>
      <c r="F54" s="14">
        <v>0</v>
      </c>
      <c r="G54" s="37">
        <f t="shared" si="16"/>
        <v>0</v>
      </c>
      <c r="H54" s="35"/>
      <c r="I54" s="14">
        <v>0</v>
      </c>
      <c r="J54" s="14">
        <v>0</v>
      </c>
      <c r="K54" s="14">
        <v>0</v>
      </c>
      <c r="L54" s="37">
        <f t="shared" si="1"/>
        <v>0</v>
      </c>
      <c r="M54" s="33"/>
      <c r="N54" s="14">
        <v>0</v>
      </c>
      <c r="O54" s="14">
        <v>0</v>
      </c>
      <c r="P54" s="37">
        <f t="shared" si="19"/>
        <v>0</v>
      </c>
    </row>
    <row r="55" spans="1:16" ht="30" x14ac:dyDescent="0.25">
      <c r="A55" s="38"/>
      <c r="B55" s="39"/>
      <c r="C55" s="40" t="s">
        <v>69</v>
      </c>
      <c r="D55" s="41">
        <f t="shared" ref="D55:H55" si="20">SUM(D51:D54)</f>
        <v>0</v>
      </c>
      <c r="E55" s="41">
        <f t="shared" si="20"/>
        <v>0</v>
      </c>
      <c r="F55" s="41">
        <f t="shared" si="20"/>
        <v>0</v>
      </c>
      <c r="G55" s="41">
        <f t="shared" si="20"/>
        <v>0</v>
      </c>
      <c r="H55" s="42">
        <f t="shared" si="20"/>
        <v>0</v>
      </c>
      <c r="I55" s="41">
        <f>SUM(I51:I54)</f>
        <v>0</v>
      </c>
      <c r="J55" s="41">
        <f>SUM(J51:J54)</f>
        <v>0</v>
      </c>
      <c r="K55" s="41">
        <f>SUM(K51:K54)</f>
        <v>0</v>
      </c>
      <c r="L55" s="41">
        <f>SUM(L51:L54)</f>
        <v>0</v>
      </c>
      <c r="M55" s="43"/>
      <c r="N55" s="41">
        <f>SUM(N51:N54)</f>
        <v>0</v>
      </c>
      <c r="O55" s="41">
        <f>SUM(O51:O54)</f>
        <v>0</v>
      </c>
      <c r="P55" s="41">
        <f>SUM(P51:P54)</f>
        <v>0</v>
      </c>
    </row>
    <row r="56" spans="1:16" x14ac:dyDescent="0.25">
      <c r="B56" s="34">
        <v>46</v>
      </c>
      <c r="C56" s="14" t="s">
        <v>70</v>
      </c>
      <c r="D56" s="14">
        <v>0</v>
      </c>
      <c r="E56" s="14">
        <v>0</v>
      </c>
      <c r="F56" s="14">
        <v>0</v>
      </c>
      <c r="G56" s="37">
        <f t="shared" si="16"/>
        <v>0</v>
      </c>
      <c r="H56" s="35"/>
      <c r="I56" s="14">
        <v>0</v>
      </c>
      <c r="J56" s="14">
        <v>0</v>
      </c>
      <c r="K56" s="14">
        <v>0</v>
      </c>
      <c r="L56" s="37">
        <f t="shared" si="1"/>
        <v>0</v>
      </c>
      <c r="M56" s="33"/>
      <c r="N56" s="14">
        <v>0</v>
      </c>
      <c r="O56" s="14">
        <v>0</v>
      </c>
      <c r="P56" s="37">
        <f>O56+N56</f>
        <v>0</v>
      </c>
    </row>
    <row r="57" spans="1:16" x14ac:dyDescent="0.25">
      <c r="B57" s="34">
        <v>47</v>
      </c>
      <c r="C57" s="14" t="s">
        <v>71</v>
      </c>
      <c r="D57" s="14">
        <v>0</v>
      </c>
      <c r="E57" s="14">
        <v>0</v>
      </c>
      <c r="F57" s="14">
        <v>0</v>
      </c>
      <c r="G57" s="37">
        <f t="shared" si="16"/>
        <v>0</v>
      </c>
      <c r="H57" s="35"/>
      <c r="I57" s="14">
        <v>0</v>
      </c>
      <c r="J57" s="14">
        <v>0</v>
      </c>
      <c r="K57" s="14">
        <v>0</v>
      </c>
      <c r="L57" s="37">
        <f t="shared" si="1"/>
        <v>0</v>
      </c>
      <c r="M57" s="33"/>
      <c r="N57" s="14">
        <v>0</v>
      </c>
      <c r="O57" s="14">
        <v>0</v>
      </c>
      <c r="P57" s="37">
        <f t="shared" ref="P57:P63" si="21">O57+N57</f>
        <v>0</v>
      </c>
    </row>
    <row r="58" spans="1:16" x14ac:dyDescent="0.25">
      <c r="B58" s="34">
        <v>48</v>
      </c>
      <c r="C58" s="14" t="s">
        <v>72</v>
      </c>
      <c r="D58" s="14">
        <v>0</v>
      </c>
      <c r="E58" s="14">
        <v>0</v>
      </c>
      <c r="F58" s="14">
        <v>0</v>
      </c>
      <c r="G58" s="37">
        <f t="shared" si="16"/>
        <v>0</v>
      </c>
      <c r="H58" s="35"/>
      <c r="I58" s="14">
        <v>0</v>
      </c>
      <c r="J58" s="14">
        <v>0</v>
      </c>
      <c r="K58" s="14">
        <v>0</v>
      </c>
      <c r="L58" s="37">
        <f t="shared" si="1"/>
        <v>0</v>
      </c>
      <c r="M58" s="33"/>
      <c r="N58" s="14">
        <v>0</v>
      </c>
      <c r="O58" s="14">
        <v>0</v>
      </c>
      <c r="P58" s="37">
        <f t="shared" si="21"/>
        <v>0</v>
      </c>
    </row>
    <row r="59" spans="1:16" x14ac:dyDescent="0.25">
      <c r="B59" s="34">
        <v>49</v>
      </c>
      <c r="C59" s="14" t="s">
        <v>73</v>
      </c>
      <c r="D59" s="14">
        <v>0</v>
      </c>
      <c r="E59" s="14">
        <v>0</v>
      </c>
      <c r="F59" s="14">
        <v>0</v>
      </c>
      <c r="G59" s="37">
        <f t="shared" si="16"/>
        <v>0</v>
      </c>
      <c r="H59" s="35"/>
      <c r="I59" s="14">
        <v>0</v>
      </c>
      <c r="J59" s="14">
        <v>0</v>
      </c>
      <c r="K59" s="14">
        <v>0</v>
      </c>
      <c r="L59" s="37">
        <f t="shared" si="1"/>
        <v>0</v>
      </c>
      <c r="M59" s="33"/>
      <c r="N59" s="14">
        <v>0</v>
      </c>
      <c r="O59" s="14">
        <v>0</v>
      </c>
      <c r="P59" s="37">
        <f t="shared" si="21"/>
        <v>0</v>
      </c>
    </row>
    <row r="60" spans="1:16" x14ac:dyDescent="0.25">
      <c r="B60" s="34">
        <v>50</v>
      </c>
      <c r="C60" s="14" t="s">
        <v>74</v>
      </c>
      <c r="D60" s="14">
        <v>0</v>
      </c>
      <c r="E60" s="14">
        <v>0</v>
      </c>
      <c r="F60" s="14">
        <v>0</v>
      </c>
      <c r="G60" s="37">
        <f t="shared" si="16"/>
        <v>0</v>
      </c>
      <c r="H60" s="35"/>
      <c r="I60" s="14">
        <v>0</v>
      </c>
      <c r="J60" s="14">
        <v>0</v>
      </c>
      <c r="K60" s="14">
        <v>0</v>
      </c>
      <c r="L60" s="37">
        <f t="shared" si="1"/>
        <v>0</v>
      </c>
      <c r="M60" s="33"/>
      <c r="N60" s="14">
        <v>0</v>
      </c>
      <c r="O60" s="14">
        <v>0</v>
      </c>
      <c r="P60" s="37">
        <f t="shared" si="21"/>
        <v>0</v>
      </c>
    </row>
    <row r="61" spans="1:16" x14ac:dyDescent="0.25">
      <c r="B61" s="34">
        <v>51</v>
      </c>
      <c r="C61" s="14" t="s">
        <v>75</v>
      </c>
      <c r="D61" s="14">
        <v>0</v>
      </c>
      <c r="E61" s="14">
        <v>0</v>
      </c>
      <c r="F61" s="14">
        <v>0</v>
      </c>
      <c r="G61" s="37">
        <f t="shared" si="16"/>
        <v>0</v>
      </c>
      <c r="H61" s="35"/>
      <c r="I61" s="14">
        <v>0</v>
      </c>
      <c r="J61" s="14">
        <v>0</v>
      </c>
      <c r="K61" s="14">
        <v>0</v>
      </c>
      <c r="L61" s="37">
        <f t="shared" si="1"/>
        <v>0</v>
      </c>
      <c r="M61" s="33"/>
      <c r="N61" s="14">
        <v>0</v>
      </c>
      <c r="O61" s="14">
        <v>3</v>
      </c>
      <c r="P61" s="37">
        <f t="shared" si="21"/>
        <v>3</v>
      </c>
    </row>
    <row r="62" spans="1:16" x14ac:dyDescent="0.25">
      <c r="B62" s="34">
        <v>52</v>
      </c>
      <c r="C62" s="14" t="s">
        <v>76</v>
      </c>
      <c r="D62" s="14">
        <v>0</v>
      </c>
      <c r="E62" s="14">
        <v>0</v>
      </c>
      <c r="F62" s="14">
        <v>0</v>
      </c>
      <c r="G62" s="37">
        <f t="shared" si="16"/>
        <v>0</v>
      </c>
      <c r="H62" s="35"/>
      <c r="I62" s="14">
        <v>0</v>
      </c>
      <c r="J62" s="14">
        <v>0</v>
      </c>
      <c r="K62" s="14">
        <v>0</v>
      </c>
      <c r="L62" s="37">
        <f t="shared" si="1"/>
        <v>0</v>
      </c>
      <c r="M62" s="33"/>
      <c r="N62" s="14">
        <v>0</v>
      </c>
      <c r="O62" s="14">
        <v>20</v>
      </c>
      <c r="P62" s="37">
        <f t="shared" si="21"/>
        <v>20</v>
      </c>
    </row>
    <row r="63" spans="1:16" x14ac:dyDescent="0.25">
      <c r="B63" s="34">
        <v>53</v>
      </c>
      <c r="C63" s="14" t="s">
        <v>77</v>
      </c>
      <c r="D63" s="14">
        <v>0</v>
      </c>
      <c r="E63" s="14">
        <v>0</v>
      </c>
      <c r="F63" s="14">
        <v>0</v>
      </c>
      <c r="G63" s="37">
        <f t="shared" si="16"/>
        <v>0</v>
      </c>
      <c r="H63" s="35"/>
      <c r="I63" s="14">
        <v>0</v>
      </c>
      <c r="J63" s="14">
        <v>0</v>
      </c>
      <c r="K63" s="14">
        <v>0</v>
      </c>
      <c r="L63" s="37">
        <f t="shared" si="1"/>
        <v>0</v>
      </c>
      <c r="M63" s="33"/>
      <c r="N63" s="14">
        <v>0</v>
      </c>
      <c r="O63" s="14">
        <v>0</v>
      </c>
      <c r="P63" s="37">
        <f t="shared" si="21"/>
        <v>0</v>
      </c>
    </row>
    <row r="64" spans="1:16" x14ac:dyDescent="0.25">
      <c r="B64" s="34">
        <v>54</v>
      </c>
      <c r="C64" s="14" t="s">
        <v>78</v>
      </c>
      <c r="D64" s="14">
        <v>0</v>
      </c>
      <c r="E64" s="14">
        <v>0</v>
      </c>
      <c r="F64" s="14">
        <v>0</v>
      </c>
      <c r="G64" s="37">
        <f t="shared" si="16"/>
        <v>0</v>
      </c>
      <c r="H64" s="35"/>
      <c r="I64" s="14">
        <v>0</v>
      </c>
      <c r="J64" s="14">
        <v>0</v>
      </c>
      <c r="K64" s="14">
        <v>0</v>
      </c>
      <c r="L64" s="37">
        <f t="shared" si="1"/>
        <v>0</v>
      </c>
      <c r="M64" s="33"/>
      <c r="N64" s="14">
        <v>0</v>
      </c>
      <c r="O64" s="14">
        <v>0</v>
      </c>
      <c r="P64" s="37">
        <f>O64+N64</f>
        <v>0</v>
      </c>
    </row>
    <row r="65" spans="1:16" ht="30" x14ac:dyDescent="0.25">
      <c r="A65" s="38"/>
      <c r="B65" s="39"/>
      <c r="C65" s="40" t="s">
        <v>79</v>
      </c>
      <c r="D65" s="45">
        <f t="shared" ref="D65:H65" si="22">SUM(D56:D64)</f>
        <v>0</v>
      </c>
      <c r="E65" s="45">
        <f t="shared" si="22"/>
        <v>0</v>
      </c>
      <c r="F65" s="45">
        <f t="shared" si="22"/>
        <v>0</v>
      </c>
      <c r="G65" s="45">
        <f t="shared" si="22"/>
        <v>0</v>
      </c>
      <c r="H65" s="46">
        <f t="shared" si="22"/>
        <v>0</v>
      </c>
      <c r="I65" s="45">
        <f>SUM(I56:I64)</f>
        <v>0</v>
      </c>
      <c r="J65" s="45">
        <f>SUM(J56:J64)</f>
        <v>0</v>
      </c>
      <c r="K65" s="45">
        <f>SUM(K56:K64)</f>
        <v>0</v>
      </c>
      <c r="L65" s="45">
        <f>SUM(L56:L64)</f>
        <v>0</v>
      </c>
      <c r="M65" s="43"/>
      <c r="N65" s="45">
        <f>SUM(N56:N64)</f>
        <v>0</v>
      </c>
      <c r="O65" s="45">
        <f>SUM(O56:O64)</f>
        <v>23</v>
      </c>
      <c r="P65" s="45">
        <f>SUM(P56:P64)</f>
        <v>23</v>
      </c>
    </row>
    <row r="66" spans="1:16" x14ac:dyDescent="0.25">
      <c r="B66" s="34">
        <v>55</v>
      </c>
      <c r="C66" s="14" t="s">
        <v>80</v>
      </c>
      <c r="D66" s="14"/>
      <c r="E66" s="14">
        <v>0</v>
      </c>
      <c r="F66" s="14">
        <v>0</v>
      </c>
      <c r="G66" s="37">
        <f t="shared" si="16"/>
        <v>0</v>
      </c>
      <c r="H66" s="35"/>
      <c r="I66" s="14">
        <v>0</v>
      </c>
      <c r="J66" s="14">
        <v>0</v>
      </c>
      <c r="K66" s="14">
        <v>0</v>
      </c>
      <c r="L66" s="37">
        <f t="shared" si="1"/>
        <v>0</v>
      </c>
      <c r="M66" s="33"/>
      <c r="N66" s="14">
        <v>0</v>
      </c>
      <c r="O66" s="14">
        <v>5</v>
      </c>
      <c r="P66" s="37">
        <f>O66+N66</f>
        <v>5</v>
      </c>
    </row>
    <row r="67" spans="1:16" x14ac:dyDescent="0.25">
      <c r="B67" s="34">
        <v>56</v>
      </c>
      <c r="C67" s="14" t="s">
        <v>81</v>
      </c>
      <c r="D67" s="14">
        <v>0</v>
      </c>
      <c r="E67" s="14">
        <v>0</v>
      </c>
      <c r="F67" s="14">
        <v>0</v>
      </c>
      <c r="G67" s="37">
        <f t="shared" si="16"/>
        <v>0</v>
      </c>
      <c r="H67" s="35"/>
      <c r="I67" s="14">
        <v>0</v>
      </c>
      <c r="J67" s="14">
        <v>0</v>
      </c>
      <c r="K67" s="14">
        <v>0</v>
      </c>
      <c r="L67" s="37">
        <f t="shared" si="1"/>
        <v>0</v>
      </c>
      <c r="M67" s="33"/>
      <c r="N67" s="14">
        <v>0</v>
      </c>
      <c r="O67" s="14">
        <v>5</v>
      </c>
      <c r="P67" s="37">
        <f t="shared" ref="P67:P68" si="23">O67+N67</f>
        <v>5</v>
      </c>
    </row>
    <row r="68" spans="1:16" x14ac:dyDescent="0.25">
      <c r="B68" s="34">
        <v>57</v>
      </c>
      <c r="C68" s="14" t="s">
        <v>82</v>
      </c>
      <c r="D68" s="14">
        <v>0</v>
      </c>
      <c r="E68" s="14">
        <v>0</v>
      </c>
      <c r="F68" s="14">
        <v>0</v>
      </c>
      <c r="G68" s="37">
        <f t="shared" si="16"/>
        <v>0</v>
      </c>
      <c r="H68" s="35"/>
      <c r="I68" s="14">
        <v>0</v>
      </c>
      <c r="J68" s="14">
        <v>0</v>
      </c>
      <c r="K68" s="14">
        <v>0</v>
      </c>
      <c r="L68" s="37">
        <f t="shared" si="1"/>
        <v>0</v>
      </c>
      <c r="M68" s="33"/>
      <c r="N68" s="14">
        <v>0</v>
      </c>
      <c r="O68" s="14">
        <v>0</v>
      </c>
      <c r="P68" s="37">
        <f t="shared" si="23"/>
        <v>0</v>
      </c>
    </row>
    <row r="69" spans="1:16" x14ac:dyDescent="0.25">
      <c r="A69" s="38"/>
      <c r="B69" s="39"/>
      <c r="C69" s="40" t="s">
        <v>83</v>
      </c>
      <c r="D69" s="41">
        <f t="shared" ref="D69:H69" si="24">SUM(D66:D68)</f>
        <v>0</v>
      </c>
      <c r="E69" s="41">
        <f t="shared" si="24"/>
        <v>0</v>
      </c>
      <c r="F69" s="41">
        <f t="shared" si="24"/>
        <v>0</v>
      </c>
      <c r="G69" s="41">
        <f t="shared" si="24"/>
        <v>0</v>
      </c>
      <c r="H69" s="42">
        <f t="shared" si="24"/>
        <v>0</v>
      </c>
      <c r="I69" s="41">
        <f>SUM(I66:I68)</f>
        <v>0</v>
      </c>
      <c r="J69" s="41">
        <f>SUM(J66:J68)</f>
        <v>0</v>
      </c>
      <c r="K69" s="41">
        <f>SUM(K66:K68)</f>
        <v>0</v>
      </c>
      <c r="L69" s="41">
        <f>SUM(L66:L68)</f>
        <v>0</v>
      </c>
      <c r="M69" s="43"/>
      <c r="N69" s="41">
        <f>SUM(N66:N68)</f>
        <v>0</v>
      </c>
      <c r="O69" s="41">
        <f>SUM(O66:O68)</f>
        <v>10</v>
      </c>
      <c r="P69" s="41">
        <f>SUM(P66:P68)</f>
        <v>10</v>
      </c>
    </row>
    <row r="70" spans="1:16" x14ac:dyDescent="0.25">
      <c r="B70" s="34">
        <v>58</v>
      </c>
      <c r="C70" s="14" t="s">
        <v>84</v>
      </c>
      <c r="D70" s="14">
        <v>0</v>
      </c>
      <c r="E70" s="14">
        <v>0</v>
      </c>
      <c r="F70" s="14">
        <v>0</v>
      </c>
      <c r="G70" s="37">
        <f t="shared" si="16"/>
        <v>0</v>
      </c>
      <c r="H70" s="35"/>
      <c r="I70" s="14">
        <v>0</v>
      </c>
      <c r="J70" s="14">
        <v>0</v>
      </c>
      <c r="K70" s="14">
        <v>0</v>
      </c>
      <c r="L70" s="37">
        <f t="shared" si="1"/>
        <v>0</v>
      </c>
      <c r="M70" s="33"/>
      <c r="N70" s="14">
        <v>0</v>
      </c>
      <c r="O70" s="14">
        <v>0</v>
      </c>
      <c r="P70" s="37">
        <f>O70+N70</f>
        <v>0</v>
      </c>
    </row>
    <row r="71" spans="1:16" x14ac:dyDescent="0.25">
      <c r="B71" s="34">
        <v>59</v>
      </c>
      <c r="C71" s="14" t="s">
        <v>85</v>
      </c>
      <c r="D71" s="14">
        <v>0</v>
      </c>
      <c r="E71" s="14">
        <v>0</v>
      </c>
      <c r="F71" s="14">
        <v>0</v>
      </c>
      <c r="G71" s="37">
        <f t="shared" si="16"/>
        <v>0</v>
      </c>
      <c r="H71" s="35"/>
      <c r="I71" s="14">
        <v>0</v>
      </c>
      <c r="J71" s="14">
        <v>0</v>
      </c>
      <c r="K71" s="14">
        <v>0</v>
      </c>
      <c r="L71" s="37">
        <f t="shared" si="1"/>
        <v>0</v>
      </c>
      <c r="M71" s="33"/>
      <c r="N71" s="14">
        <v>0</v>
      </c>
      <c r="O71" s="14">
        <v>0</v>
      </c>
      <c r="P71" s="37">
        <f t="shared" ref="P71:P75" si="25">O71+N71</f>
        <v>0</v>
      </c>
    </row>
    <row r="72" spans="1:16" x14ac:dyDescent="0.25">
      <c r="B72" s="34">
        <v>60</v>
      </c>
      <c r="C72" s="14" t="s">
        <v>86</v>
      </c>
      <c r="D72" s="14">
        <v>0</v>
      </c>
      <c r="E72" s="14">
        <v>0</v>
      </c>
      <c r="F72" s="14">
        <v>0</v>
      </c>
      <c r="G72" s="37">
        <f t="shared" si="16"/>
        <v>0</v>
      </c>
      <c r="H72" s="35"/>
      <c r="I72" s="14">
        <v>0</v>
      </c>
      <c r="J72" s="14">
        <v>0</v>
      </c>
      <c r="K72" s="14">
        <v>0</v>
      </c>
      <c r="L72" s="37">
        <f t="shared" ref="L72:L80" si="26">K72+J72+I72</f>
        <v>0</v>
      </c>
      <c r="M72" s="33"/>
      <c r="N72" s="14">
        <v>0</v>
      </c>
      <c r="O72" s="14">
        <v>5</v>
      </c>
      <c r="P72" s="37">
        <f t="shared" si="25"/>
        <v>5</v>
      </c>
    </row>
    <row r="73" spans="1:16" x14ac:dyDescent="0.25">
      <c r="B73" s="34">
        <v>61</v>
      </c>
      <c r="C73" s="14" t="s">
        <v>87</v>
      </c>
      <c r="D73" s="14">
        <v>0</v>
      </c>
      <c r="E73" s="14">
        <v>0</v>
      </c>
      <c r="F73" s="14">
        <v>0</v>
      </c>
      <c r="G73" s="37">
        <f t="shared" si="16"/>
        <v>0</v>
      </c>
      <c r="H73" s="35"/>
      <c r="I73" s="14">
        <v>0</v>
      </c>
      <c r="J73" s="14">
        <v>0</v>
      </c>
      <c r="K73" s="14">
        <v>0</v>
      </c>
      <c r="L73" s="37">
        <f t="shared" si="26"/>
        <v>0</v>
      </c>
      <c r="M73" s="33"/>
      <c r="N73" s="14">
        <v>0</v>
      </c>
      <c r="O73" s="14">
        <v>5</v>
      </c>
      <c r="P73" s="37">
        <f t="shared" si="25"/>
        <v>5</v>
      </c>
    </row>
    <row r="74" spans="1:16" x14ac:dyDescent="0.25">
      <c r="B74" s="34">
        <v>62</v>
      </c>
      <c r="C74" s="14" t="s">
        <v>88</v>
      </c>
      <c r="D74" s="14">
        <v>0</v>
      </c>
      <c r="E74" s="14">
        <v>0</v>
      </c>
      <c r="F74" s="14">
        <v>0</v>
      </c>
      <c r="G74" s="37">
        <f t="shared" si="16"/>
        <v>0</v>
      </c>
      <c r="H74" s="35"/>
      <c r="I74" s="14">
        <v>0</v>
      </c>
      <c r="J74" s="14">
        <v>0</v>
      </c>
      <c r="K74" s="14">
        <v>0</v>
      </c>
      <c r="L74" s="37">
        <f t="shared" si="26"/>
        <v>0</v>
      </c>
      <c r="M74" s="33"/>
      <c r="N74" s="14">
        <v>0</v>
      </c>
      <c r="O74" s="14">
        <v>0</v>
      </c>
      <c r="P74" s="37">
        <f t="shared" si="25"/>
        <v>0</v>
      </c>
    </row>
    <row r="75" spans="1:16" x14ac:dyDescent="0.25">
      <c r="B75" s="34">
        <v>63</v>
      </c>
      <c r="C75" s="14" t="s">
        <v>89</v>
      </c>
      <c r="D75" s="14">
        <v>0</v>
      </c>
      <c r="E75" s="14">
        <v>0</v>
      </c>
      <c r="F75" s="14">
        <v>0</v>
      </c>
      <c r="G75" s="37">
        <f t="shared" si="16"/>
        <v>0</v>
      </c>
      <c r="H75" s="35"/>
      <c r="I75" s="14">
        <v>0</v>
      </c>
      <c r="J75" s="14">
        <v>0</v>
      </c>
      <c r="K75" s="14">
        <v>0</v>
      </c>
      <c r="L75" s="37">
        <f t="shared" si="26"/>
        <v>0</v>
      </c>
      <c r="M75" s="33"/>
      <c r="N75" s="14">
        <v>0</v>
      </c>
      <c r="O75" s="14">
        <v>0</v>
      </c>
      <c r="P75" s="37">
        <f t="shared" si="25"/>
        <v>0</v>
      </c>
    </row>
    <row r="76" spans="1:16" x14ac:dyDescent="0.25">
      <c r="A76" s="38"/>
      <c r="B76" s="39"/>
      <c r="C76" s="40" t="s">
        <v>90</v>
      </c>
      <c r="D76" s="45">
        <f t="shared" ref="D76:H76" si="27">SUM(D70:D75)</f>
        <v>0</v>
      </c>
      <c r="E76" s="45">
        <f t="shared" si="27"/>
        <v>0</v>
      </c>
      <c r="F76" s="45">
        <f t="shared" si="27"/>
        <v>0</v>
      </c>
      <c r="G76" s="45">
        <f t="shared" si="27"/>
        <v>0</v>
      </c>
      <c r="H76" s="46">
        <f t="shared" si="27"/>
        <v>0</v>
      </c>
      <c r="I76" s="45">
        <f>SUM(I70:I75)</f>
        <v>0</v>
      </c>
      <c r="J76" s="45">
        <f>SUM(J70:J75)</f>
        <v>0</v>
      </c>
      <c r="K76" s="45">
        <f>SUM(K70:K75)</f>
        <v>0</v>
      </c>
      <c r="L76" s="45">
        <f>SUM(L70:L75)</f>
        <v>0</v>
      </c>
      <c r="M76" s="43"/>
      <c r="N76" s="45">
        <f>SUM(N70:N75)</f>
        <v>0</v>
      </c>
      <c r="O76" s="45">
        <f>SUM(O70:O75)</f>
        <v>10</v>
      </c>
      <c r="P76" s="45">
        <f>SUM(P70:P75)</f>
        <v>10</v>
      </c>
    </row>
    <row r="77" spans="1:16" x14ac:dyDescent="0.25">
      <c r="A77" s="47"/>
      <c r="B77" s="44">
        <v>64</v>
      </c>
      <c r="C77" s="44" t="s">
        <v>91</v>
      </c>
      <c r="D77" s="44">
        <v>0</v>
      </c>
      <c r="E77" s="44">
        <v>0</v>
      </c>
      <c r="F77" s="44">
        <v>0</v>
      </c>
      <c r="G77" s="37">
        <f t="shared" si="16"/>
        <v>0</v>
      </c>
      <c r="H77" s="35"/>
      <c r="I77" s="44">
        <v>0</v>
      </c>
      <c r="J77" s="44">
        <v>0</v>
      </c>
      <c r="K77" s="44">
        <v>0</v>
      </c>
      <c r="L77" s="37">
        <f t="shared" si="26"/>
        <v>0</v>
      </c>
      <c r="M77" s="33"/>
      <c r="N77" s="44">
        <v>0</v>
      </c>
      <c r="O77" s="44">
        <v>0</v>
      </c>
      <c r="P77" s="37">
        <f>O77+N77</f>
        <v>0</v>
      </c>
    </row>
    <row r="78" spans="1:16" x14ac:dyDescent="0.25">
      <c r="A78" s="47"/>
      <c r="B78" s="44">
        <v>65</v>
      </c>
      <c r="C78" s="44" t="s">
        <v>92</v>
      </c>
      <c r="D78" s="44">
        <v>0</v>
      </c>
      <c r="E78" s="44">
        <v>0</v>
      </c>
      <c r="F78" s="44">
        <v>0</v>
      </c>
      <c r="G78" s="37">
        <f t="shared" si="16"/>
        <v>0</v>
      </c>
      <c r="H78" s="35"/>
      <c r="I78" s="44">
        <v>0</v>
      </c>
      <c r="J78" s="44">
        <v>0</v>
      </c>
      <c r="K78" s="44">
        <v>0</v>
      </c>
      <c r="L78" s="37">
        <f t="shared" si="26"/>
        <v>0</v>
      </c>
      <c r="M78" s="33"/>
      <c r="N78" s="44">
        <v>0</v>
      </c>
      <c r="O78" s="44">
        <v>0</v>
      </c>
      <c r="P78" s="37">
        <f t="shared" ref="P78:P80" si="28">O78+N78</f>
        <v>0</v>
      </c>
    </row>
    <row r="79" spans="1:16" x14ac:dyDescent="0.25">
      <c r="A79" s="47"/>
      <c r="B79" s="44">
        <v>66</v>
      </c>
      <c r="C79" s="44" t="s">
        <v>93</v>
      </c>
      <c r="D79" s="44">
        <v>0</v>
      </c>
      <c r="E79" s="44">
        <v>0</v>
      </c>
      <c r="F79" s="44">
        <v>0</v>
      </c>
      <c r="G79" s="37">
        <f t="shared" si="16"/>
        <v>0</v>
      </c>
      <c r="H79" s="35"/>
      <c r="I79" s="44">
        <v>0</v>
      </c>
      <c r="J79" s="44">
        <v>0</v>
      </c>
      <c r="K79" s="44">
        <v>0</v>
      </c>
      <c r="L79" s="37">
        <f t="shared" si="26"/>
        <v>0</v>
      </c>
      <c r="M79" s="33"/>
      <c r="N79" s="44">
        <v>0</v>
      </c>
      <c r="O79" s="44">
        <v>0</v>
      </c>
      <c r="P79" s="37">
        <f t="shared" si="28"/>
        <v>0</v>
      </c>
    </row>
    <row r="80" spans="1:16" x14ac:dyDescent="0.25">
      <c r="A80" s="47"/>
      <c r="B80" s="44">
        <v>67</v>
      </c>
      <c r="C80" s="44" t="s">
        <v>94</v>
      </c>
      <c r="D80" s="44">
        <v>0</v>
      </c>
      <c r="E80" s="44">
        <v>0</v>
      </c>
      <c r="F80" s="44">
        <v>0</v>
      </c>
      <c r="G80" s="37">
        <f t="shared" si="16"/>
        <v>0</v>
      </c>
      <c r="H80" s="35"/>
      <c r="I80" s="44">
        <v>0</v>
      </c>
      <c r="J80" s="44">
        <v>0</v>
      </c>
      <c r="K80" s="44">
        <v>0</v>
      </c>
      <c r="L80" s="37">
        <f t="shared" si="26"/>
        <v>0</v>
      </c>
      <c r="M80" s="33"/>
      <c r="N80" s="44">
        <v>0</v>
      </c>
      <c r="O80" s="44">
        <v>0</v>
      </c>
      <c r="P80" s="37">
        <f t="shared" si="28"/>
        <v>0</v>
      </c>
    </row>
    <row r="81" spans="1:16" x14ac:dyDescent="0.25">
      <c r="A81" s="38"/>
      <c r="B81" s="39">
        <v>68</v>
      </c>
      <c r="C81" s="40" t="s">
        <v>55</v>
      </c>
      <c r="D81" s="41">
        <f t="shared" ref="D81:H81" si="29">SUM(D77:D80)</f>
        <v>0</v>
      </c>
      <c r="E81" s="41">
        <f t="shared" si="29"/>
        <v>0</v>
      </c>
      <c r="F81" s="41">
        <f t="shared" si="29"/>
        <v>0</v>
      </c>
      <c r="G81" s="41">
        <f t="shared" si="29"/>
        <v>0</v>
      </c>
      <c r="H81" s="42">
        <f t="shared" si="29"/>
        <v>0</v>
      </c>
      <c r="I81" s="41">
        <f>SUM(I77:I80)</f>
        <v>0</v>
      </c>
      <c r="J81" s="41">
        <f>SUM(J77:J80)</f>
        <v>0</v>
      </c>
      <c r="K81" s="41">
        <f>SUM(K77:K80)</f>
        <v>0</v>
      </c>
      <c r="L81" s="41">
        <f>SUM(L77:L80)</f>
        <v>0</v>
      </c>
      <c r="M81" s="43"/>
      <c r="N81" s="41">
        <f>SUM(N77:N80)</f>
        <v>0</v>
      </c>
      <c r="O81" s="41">
        <f>SUM(O77:O80)</f>
        <v>0</v>
      </c>
      <c r="P81" s="41">
        <f>SUM(P77:P80)</f>
        <v>0</v>
      </c>
    </row>
    <row r="82" spans="1:16" x14ac:dyDescent="0.25">
      <c r="B82" s="48">
        <v>69</v>
      </c>
      <c r="C82" s="48" t="s">
        <v>95</v>
      </c>
      <c r="D82" s="49"/>
      <c r="E82" s="49"/>
      <c r="F82" s="49"/>
      <c r="G82" s="49"/>
      <c r="H82" s="50"/>
      <c r="I82" s="49"/>
      <c r="J82" s="49"/>
      <c r="K82" s="49"/>
      <c r="L82" s="49"/>
      <c r="M82" s="33"/>
      <c r="N82" s="49"/>
      <c r="O82" s="49"/>
      <c r="P82" s="49"/>
    </row>
    <row r="83" spans="1:16" ht="15.75" x14ac:dyDescent="0.25">
      <c r="A83" s="51"/>
      <c r="B83" s="52">
        <f>B82</f>
        <v>69</v>
      </c>
      <c r="C83" s="52" t="s">
        <v>5</v>
      </c>
      <c r="D83" s="53">
        <f t="shared" ref="D83:H83" si="30">D81+D76+D69+D65+D55+D50+D37+D32+D24+D15+D10</f>
        <v>96</v>
      </c>
      <c r="E83" s="53">
        <f t="shared" si="30"/>
        <v>153</v>
      </c>
      <c r="F83" s="53">
        <f t="shared" si="30"/>
        <v>124</v>
      </c>
      <c r="G83" s="53">
        <f t="shared" si="30"/>
        <v>373</v>
      </c>
      <c r="H83" s="53">
        <f t="shared" si="30"/>
        <v>0</v>
      </c>
      <c r="I83" s="53">
        <f>I81+I76+I69+I65+I55+I50+I37+I32+I24+I15+I10</f>
        <v>135</v>
      </c>
      <c r="J83" s="53">
        <f t="shared" ref="J83:L83" si="31">J81+J76+J69+J65+J55+J50+J37+J32+J24+J15+J10</f>
        <v>235</v>
      </c>
      <c r="K83" s="53">
        <f t="shared" si="31"/>
        <v>129</v>
      </c>
      <c r="L83" s="53">
        <f t="shared" si="31"/>
        <v>499</v>
      </c>
      <c r="M83" s="54"/>
      <c r="N83" s="53">
        <f>N81+N76+N69+N65+N55+N50+N37+N32+N24+N15+N10</f>
        <v>47</v>
      </c>
      <c r="O83" s="53">
        <f t="shared" ref="O83:P83" si="32">O81+O76+O69+O65+O55+O50+O37+O32+O24+O15+O10</f>
        <v>53</v>
      </c>
      <c r="P83" s="53">
        <f t="shared" si="32"/>
        <v>100</v>
      </c>
    </row>
  </sheetData>
  <mergeCells count="6">
    <mergeCell ref="B1:P1"/>
    <mergeCell ref="B2:B3"/>
    <mergeCell ref="C2:C3"/>
    <mergeCell ref="D2:G2"/>
    <mergeCell ref="I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ჭირი</vt:lpstr>
      <vt:lpstr>სერომონიტორინგი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2019-07-01T08:10:25Z</dcterms:modified>
</cp:coreProperties>
</file>