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-120" yWindow="-120" windowWidth="24240" windowHeight="17640" tabRatio="778"/>
  </bookViews>
  <sheets>
    <sheet name="2019 " sheetId="15" r:id="rId1"/>
  </sheets>
  <definedNames>
    <definedName name="_xlnm._FilterDatabase" localSheetId="0" hidden="1">'2019 '!$A$6:$AE$161</definedName>
    <definedName name="_xlnm.Print_Area" localSheetId="0">'2019 '!$A$1:$AE$51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1" i="15" l="1"/>
  <c r="P40" i="15"/>
  <c r="P33" i="15"/>
  <c r="P32" i="15"/>
  <c r="P31" i="15"/>
  <c r="X33" i="15" l="1"/>
  <c r="X32" i="15"/>
  <c r="X31" i="15"/>
  <c r="AA31" i="15"/>
  <c r="AA30" i="15" s="1"/>
  <c r="Z31" i="15"/>
  <c r="Z30" i="15" s="1"/>
  <c r="Y31" i="15"/>
  <c r="Y30" i="15" s="1"/>
  <c r="AA40" i="15"/>
  <c r="Y40" i="15"/>
  <c r="Z40" i="15"/>
  <c r="X41" i="15"/>
  <c r="X52" i="15"/>
  <c r="X53" i="15"/>
  <c r="Y53" i="15"/>
  <c r="Y52" i="15" s="1"/>
  <c r="X61" i="15"/>
  <c r="X75" i="15"/>
  <c r="Y75" i="15"/>
  <c r="Y74" i="15" s="1"/>
  <c r="Y84" i="15"/>
  <c r="X85" i="15"/>
  <c r="X84" i="15" s="1"/>
  <c r="Y97" i="15"/>
  <c r="Y96" i="15" s="1"/>
  <c r="X99" i="15"/>
  <c r="X97" i="15" s="1"/>
  <c r="X96" i="15" s="1"/>
  <c r="Y118" i="15"/>
  <c r="X119" i="15"/>
  <c r="X118" i="15" s="1"/>
  <c r="Y119" i="15"/>
  <c r="X121" i="15"/>
  <c r="X127" i="15"/>
  <c r="X141" i="15"/>
  <c r="X140" i="15" s="1"/>
  <c r="Y141" i="15"/>
  <c r="Y140" i="15" s="1"/>
  <c r="X150" i="15"/>
  <c r="Y150" i="15"/>
  <c r="X151" i="15"/>
  <c r="X74" i="15" l="1"/>
  <c r="X30" i="15"/>
  <c r="X40" i="15" l="1"/>
  <c r="AA19" i="15"/>
  <c r="AA18" i="15"/>
  <c r="AA17" i="15"/>
  <c r="AA16" i="15"/>
  <c r="AA15" i="15"/>
  <c r="AA11" i="15"/>
  <c r="AA10" i="15"/>
  <c r="Z19" i="15"/>
  <c r="Z18" i="15"/>
  <c r="Z11" i="15"/>
  <c r="Z9" i="15" s="1"/>
  <c r="Y19" i="15"/>
  <c r="Y18" i="15"/>
  <c r="Y17" i="15"/>
  <c r="Y16" i="15"/>
  <c r="Y15" i="15"/>
  <c r="Y11" i="15"/>
  <c r="Y10" i="15"/>
  <c r="V11" i="15"/>
  <c r="V9" i="15" s="1"/>
  <c r="U10" i="15"/>
  <c r="U11" i="15"/>
  <c r="W10" i="15"/>
  <c r="W11" i="15"/>
  <c r="W15" i="15"/>
  <c r="W9" i="15" s="1"/>
  <c r="W16" i="15"/>
  <c r="W17" i="15"/>
  <c r="W19" i="15"/>
  <c r="V19" i="15"/>
  <c r="U15" i="15"/>
  <c r="T15" i="15" s="1"/>
  <c r="U16" i="15"/>
  <c r="T16" i="15" s="1"/>
  <c r="U19" i="15"/>
  <c r="T19" i="15" s="1"/>
  <c r="U17" i="15"/>
  <c r="T17" i="15" s="1"/>
  <c r="Q15" i="15"/>
  <c r="R15" i="15"/>
  <c r="Q16" i="15"/>
  <c r="R16" i="15"/>
  <c r="Q17" i="15"/>
  <c r="R17" i="15"/>
  <c r="Q10" i="15"/>
  <c r="R10" i="15"/>
  <c r="Q11" i="15"/>
  <c r="R11" i="15"/>
  <c r="R18" i="15"/>
  <c r="Q19" i="15"/>
  <c r="P19" i="15" s="1"/>
  <c r="R19" i="15"/>
  <c r="S10" i="15"/>
  <c r="S11" i="15"/>
  <c r="S16" i="15"/>
  <c r="S15" i="15"/>
  <c r="S9" i="15" s="1"/>
  <c r="S17" i="15"/>
  <c r="S12" i="15"/>
  <c r="S19" i="15"/>
  <c r="R40" i="15"/>
  <c r="U9" i="15" l="1"/>
  <c r="T11" i="15"/>
  <c r="T9" i="15" s="1"/>
  <c r="P17" i="15"/>
  <c r="P11" i="15"/>
  <c r="P10" i="15"/>
  <c r="T10" i="15"/>
  <c r="X10" i="15"/>
  <c r="X15" i="15"/>
  <c r="AA9" i="15"/>
  <c r="AA8" i="15" s="1"/>
  <c r="X17" i="15"/>
  <c r="Z8" i="15"/>
  <c r="X19" i="15"/>
  <c r="Y9" i="15"/>
  <c r="Y8" i="15" s="1"/>
  <c r="X16" i="15"/>
  <c r="X11" i="15"/>
  <c r="X18" i="15"/>
  <c r="P15" i="15"/>
  <c r="R9" i="15"/>
  <c r="R8" i="15" s="1"/>
  <c r="P16" i="15"/>
  <c r="Q9" i="15"/>
  <c r="X9" i="15" l="1"/>
  <c r="X8" i="15" s="1"/>
  <c r="P9" i="15"/>
  <c r="Q31" i="15" l="1"/>
  <c r="Q30" i="15" s="1"/>
  <c r="R31" i="15"/>
  <c r="R30" i="15" s="1"/>
  <c r="S30" i="15"/>
  <c r="S31" i="15"/>
  <c r="S40" i="15"/>
  <c r="S18" i="15" s="1"/>
  <c r="S8" i="15" s="1"/>
  <c r="T32" i="15"/>
  <c r="T33" i="15"/>
  <c r="V31" i="15"/>
  <c r="W31" i="15"/>
  <c r="U31" i="15"/>
  <c r="T40" i="15"/>
  <c r="T41" i="15"/>
  <c r="U40" i="15"/>
  <c r="V40" i="15"/>
  <c r="V18" i="15" s="1"/>
  <c r="V8" i="15" s="1"/>
  <c r="W40" i="15"/>
  <c r="W18" i="15" s="1"/>
  <c r="W8" i="15" s="1"/>
  <c r="Q53" i="15"/>
  <c r="Q52" i="15" s="1"/>
  <c r="P55" i="15"/>
  <c r="P61" i="15"/>
  <c r="T53" i="15"/>
  <c r="T52" i="15" s="1"/>
  <c r="T55" i="15"/>
  <c r="U53" i="15"/>
  <c r="U52" i="15" s="1"/>
  <c r="Q75" i="15"/>
  <c r="P77" i="15"/>
  <c r="P75" i="15" s="1"/>
  <c r="P74" i="15" s="1"/>
  <c r="U75" i="15"/>
  <c r="T77" i="15"/>
  <c r="T81" i="15"/>
  <c r="Q84" i="15"/>
  <c r="Q18" i="15" s="1"/>
  <c r="P85" i="15"/>
  <c r="P84" i="15" s="1"/>
  <c r="U84" i="15"/>
  <c r="T85" i="15"/>
  <c r="T84" i="15" s="1"/>
  <c r="Q97" i="15"/>
  <c r="Q96" i="15" s="1"/>
  <c r="P99" i="15"/>
  <c r="U97" i="15"/>
  <c r="U96" i="15" s="1"/>
  <c r="T99" i="15"/>
  <c r="P105" i="15"/>
  <c r="T105" i="15"/>
  <c r="Q119" i="15"/>
  <c r="Q118" i="15" s="1"/>
  <c r="P121" i="15"/>
  <c r="P127" i="15"/>
  <c r="U119" i="15"/>
  <c r="U118" i="15" s="1"/>
  <c r="T121" i="15"/>
  <c r="T127" i="15"/>
  <c r="Q141" i="15"/>
  <c r="Q140" i="15" s="1"/>
  <c r="P143" i="15"/>
  <c r="P141" i="15" s="1"/>
  <c r="P140" i="15" s="1"/>
  <c r="T151" i="15"/>
  <c r="T150" i="15" s="1"/>
  <c r="T143" i="15"/>
  <c r="T141" i="15" s="1"/>
  <c r="U141" i="15"/>
  <c r="U150" i="15"/>
  <c r="U18" i="15" l="1"/>
  <c r="P18" i="15"/>
  <c r="P8" i="15" s="1"/>
  <c r="Q8" i="15"/>
  <c r="P30" i="15"/>
  <c r="T97" i="15"/>
  <c r="T96" i="15" s="1"/>
  <c r="U30" i="15"/>
  <c r="T119" i="15"/>
  <c r="T118" i="15" s="1"/>
  <c r="P53" i="15"/>
  <c r="P52" i="15" s="1"/>
  <c r="Q74" i="15"/>
  <c r="V30" i="15"/>
  <c r="P119" i="15"/>
  <c r="P118" i="15" s="1"/>
  <c r="P97" i="15"/>
  <c r="P96" i="15" s="1"/>
  <c r="T140" i="15"/>
  <c r="U140" i="15"/>
  <c r="W30" i="15"/>
  <c r="U74" i="15"/>
  <c r="T31" i="15"/>
  <c r="T75" i="15"/>
  <c r="T74" i="15" s="1"/>
  <c r="T18" i="15" l="1"/>
  <c r="T8" i="15" s="1"/>
  <c r="U8" i="15"/>
  <c r="T30" i="15"/>
</calcChain>
</file>

<file path=xl/sharedStrings.xml><?xml version="1.0" encoding="utf-8"?>
<sst xmlns="http://schemas.openxmlformats.org/spreadsheetml/2006/main" count="184" uniqueCount="41">
  <si>
    <t>პროგ-ლი
კოდი</t>
  </si>
  <si>
    <t>საკუთარი
სახსრები</t>
  </si>
  <si>
    <t>დასახელება</t>
  </si>
  <si>
    <t>პროგრამა</t>
  </si>
  <si>
    <t>მ.შ.
დონორები</t>
  </si>
  <si>
    <t>მ.შ.
სახელმწიფო
ბიუჯეტი</t>
  </si>
  <si>
    <t>სულ
საბიუჯეტო
სახსრები</t>
  </si>
  <si>
    <t>ათას ლარებში</t>
  </si>
  <si>
    <t>ხარჯები</t>
  </si>
  <si>
    <t>შრომის ანაზრაურება</t>
  </si>
  <si>
    <t>საქონელი და მომსახურება</t>
  </si>
  <si>
    <t>ძირითადი კაპიტალის მოხმარება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</si>
  <si>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</si>
  <si>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</si>
  <si>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</si>
  <si>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</si>
  <si>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</si>
  <si>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</t>
  </si>
  <si>
    <t>ძირითადი აქტივები</t>
  </si>
  <si>
    <t>მატერიალური მარაგები</t>
  </si>
  <si>
    <t>ფასეულობები</t>
  </si>
  <si>
    <t>არაწარმოებული აქტივები</t>
  </si>
  <si>
    <t>ფინანსური აქტივები</t>
  </si>
  <si>
    <t>საშინაო</t>
  </si>
  <si>
    <t>საგარეო</t>
  </si>
  <si>
    <t>მონეტარული ოქრო და ნასესხობის სპეციალური უფლება</t>
  </si>
  <si>
    <t>ვალდებულებები</t>
  </si>
  <si>
    <t>დანართი N3</t>
  </si>
  <si>
    <t>წლიური
დამტკიცებული მოცულობა</t>
  </si>
  <si>
    <t>წლიური 
დაზუსტებული მოცულობა</t>
  </si>
  <si>
    <t>საკასო შესრულება
წლიურ დაზუსტებულ გეგმასთან
(%)</t>
  </si>
  <si>
    <t>საკასო შესრულება
(თანხა)</t>
  </si>
  <si>
    <t>ინფორმაცია მიმდინარე ფინანსური მდგომარეობის შესახებ (წლის ჭრილში)</t>
  </si>
  <si>
    <t>სურსათის უვნებლობის, მცენარეთა დაცვისა და ეპიზოოტიური კეთილსაიმედოობის პროგრამის მართვა და ადმინისტრირება (ხარჯები)</t>
  </si>
  <si>
    <t xml:space="preserve">  </t>
  </si>
  <si>
    <t>სურსათის უვნებლობის სახელმწიფო კონტროლი</t>
  </si>
  <si>
    <t>ცხოველთა ჯანმრთელობის დაცვა და იდენტიფიკაცია-რეგისტრაცია</t>
  </si>
  <si>
    <t>მცენარეთა დაცვა და ფიტოსანიტარიული კეთილსაიმედოობა</t>
  </si>
  <si>
    <t>სახელმწიფო ვეტერინარული კონტროლი</t>
  </si>
  <si>
    <t>აზიური ფაროსანას წინააღმდეგ გასატარებელი ღონისძიებები</t>
  </si>
  <si>
    <t>შრომის ანაზღაურება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</si>
</sst>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0" borderId="3" xfId="0" applyFont="1" applyBorder="1" applyAlignment="1">
      <alignment horizontal="center" vertical="center" textRotation="90" wrapText="1"/>
    </xf>
    <xf numFmtId="164" fontId="2" fillId="2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 wrapText="1"/>
    </xf>
    <xf numFmtId="164" fontId="2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0" fontId="3" fillId="2" borderId="3" xfId="0" applyNumberFormat="1" applyFont="1" applyFill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left" vertical="center" indent="1"/>
    </xf>
    <xf numFmtId="10" fontId="2" fillId="2" borderId="3" xfId="0" applyNumberFormat="1" applyFont="1" applyFill="1" applyBorder="1" applyAlignment="1">
      <alignment horizontal="center" vertical="center"/>
    </xf>
    <xf numFmtId="10" fontId="2" fillId="0" borderId="3" xfId="0" applyNumberFormat="1" applyFont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textRotation="90" wrapText="1"/>
    </xf>
    <xf numFmtId="1" fontId="3" fillId="3" borderId="3" xfId="0" applyNumberFormat="1" applyFont="1" applyFill="1" applyBorder="1" applyAlignment="1">
      <alignment horizontal="center" vertical="center"/>
    </xf>
    <xf numFmtId="1" fontId="2" fillId="3" borderId="3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2" fillId="4" borderId="3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textRotation="90" wrapText="1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2" fillId="3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inden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2"/>
    </xf>
    <xf numFmtId="0" fontId="2" fillId="0" borderId="1" xfId="0" applyFont="1" applyBorder="1" applyAlignment="1">
      <alignment horizontal="left" vertical="center" wrapText="1" indent="2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62"/>
  <sheetViews>
    <sheetView tabSelected="1" zoomScaleNormal="100" zoomScaleSheetLayoutView="100" workbookViewId="0">
      <pane xSplit="15" ySplit="7" topLeftCell="P148" activePane="bottomRight" state="frozen"/>
      <selection pane="topRight" activeCell="P1" sqref="P1"/>
      <selection pane="bottomLeft" activeCell="A7" sqref="A7"/>
      <selection pane="bottomRight" activeCell="A3" sqref="A3:AE3"/>
    </sheetView>
  </sheetViews>
  <sheetFormatPr defaultRowHeight="12.75" x14ac:dyDescent="0.25"/>
  <cols>
    <col min="1" max="2" width="3.7109375" style="1" customWidth="1"/>
    <col min="3" max="3" width="4.7109375" style="1" customWidth="1"/>
    <col min="4" max="15" width="3.7109375" style="1" customWidth="1"/>
    <col min="16" max="16" width="15.7109375" style="3" customWidth="1"/>
    <col min="17" max="17" width="14" style="3" customWidth="1"/>
    <col min="18" max="18" width="15.28515625" style="3" customWidth="1"/>
    <col min="19" max="19" width="12.85546875" style="3" customWidth="1"/>
    <col min="20" max="20" width="13.140625" style="3" customWidth="1"/>
    <col min="21" max="21" width="12.85546875" style="3" customWidth="1"/>
    <col min="22" max="22" width="14" style="20" customWidth="1"/>
    <col min="23" max="23" width="12.140625" style="28" customWidth="1"/>
    <col min="24" max="24" width="13.140625" style="3" customWidth="1"/>
    <col min="25" max="25" width="12.42578125" style="3" customWidth="1"/>
    <col min="26" max="26" width="14.28515625" style="3" customWidth="1"/>
    <col min="27" max="27" width="12.5703125" style="3" customWidth="1"/>
    <col min="28" max="31" width="10.7109375" style="3" customWidth="1"/>
    <col min="32" max="72" width="3.7109375" style="1" customWidth="1"/>
    <col min="73" max="16384" width="9.140625" style="1"/>
  </cols>
  <sheetData>
    <row r="1" spans="1:31" x14ac:dyDescent="0.25">
      <c r="AE1" s="2" t="s">
        <v>27</v>
      </c>
    </row>
    <row r="3" spans="1:31" ht="20.100000000000001" customHeight="1" x14ac:dyDescent="0.25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</row>
    <row r="4" spans="1:31" x14ac:dyDescent="0.25">
      <c r="AE4" s="2" t="s">
        <v>7</v>
      </c>
    </row>
    <row r="5" spans="1:31" x14ac:dyDescent="0.25">
      <c r="AE5" s="2"/>
    </row>
    <row r="6" spans="1:31" ht="50.1" customHeight="1" x14ac:dyDescent="0.25">
      <c r="A6" s="46" t="s">
        <v>0</v>
      </c>
      <c r="B6" s="46"/>
      <c r="C6" s="46"/>
      <c r="D6" s="47" t="s">
        <v>2</v>
      </c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6" t="s">
        <v>28</v>
      </c>
      <c r="Q6" s="47"/>
      <c r="R6" s="47"/>
      <c r="S6" s="47"/>
      <c r="T6" s="46" t="s">
        <v>29</v>
      </c>
      <c r="U6" s="47"/>
      <c r="V6" s="47"/>
      <c r="W6" s="47"/>
      <c r="X6" s="46" t="s">
        <v>31</v>
      </c>
      <c r="Y6" s="47"/>
      <c r="Z6" s="47"/>
      <c r="AA6" s="47"/>
      <c r="AB6" s="46" t="s">
        <v>30</v>
      </c>
      <c r="AC6" s="47"/>
      <c r="AD6" s="47"/>
      <c r="AE6" s="47"/>
    </row>
    <row r="7" spans="1:31" ht="75" customHeight="1" x14ac:dyDescent="0.25">
      <c r="A7" s="46"/>
      <c r="B7" s="46"/>
      <c r="C7" s="46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5" t="s">
        <v>6</v>
      </c>
      <c r="Q7" s="5" t="s">
        <v>5</v>
      </c>
      <c r="R7" s="5" t="s">
        <v>4</v>
      </c>
      <c r="S7" s="5" t="s">
        <v>1</v>
      </c>
      <c r="T7" s="7" t="s">
        <v>6</v>
      </c>
      <c r="U7" s="7" t="s">
        <v>5</v>
      </c>
      <c r="V7" s="21" t="s">
        <v>4</v>
      </c>
      <c r="W7" s="29" t="s">
        <v>1</v>
      </c>
      <c r="X7" s="7" t="s">
        <v>6</v>
      </c>
      <c r="Y7" s="7" t="s">
        <v>5</v>
      </c>
      <c r="Z7" s="7" t="s">
        <v>4</v>
      </c>
      <c r="AA7" s="7" t="s">
        <v>1</v>
      </c>
      <c r="AB7" s="7" t="s">
        <v>6</v>
      </c>
      <c r="AC7" s="7" t="s">
        <v>5</v>
      </c>
      <c r="AD7" s="7" t="s">
        <v>4</v>
      </c>
      <c r="AE7" s="7" t="s">
        <v>1</v>
      </c>
    </row>
    <row r="8" spans="1:31" ht="20.100000000000001" customHeight="1" x14ac:dyDescent="0.25">
      <c r="A8" s="48">
        <v>3102</v>
      </c>
      <c r="B8" s="48"/>
      <c r="C8" s="48"/>
      <c r="D8" s="49" t="s">
        <v>3</v>
      </c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10">
        <f t="shared" ref="P8:AA8" si="0">P9+P18</f>
        <v>75593.983999999997</v>
      </c>
      <c r="Q8" s="10">
        <f t="shared" si="0"/>
        <v>63834</v>
      </c>
      <c r="R8" s="10">
        <f t="shared" si="0"/>
        <v>5772.9840000000004</v>
      </c>
      <c r="S8" s="10">
        <f t="shared" si="0"/>
        <v>5987</v>
      </c>
      <c r="T8" s="10">
        <f t="shared" si="0"/>
        <v>69056.592999999993</v>
      </c>
      <c r="U8" s="10">
        <f t="shared" si="0"/>
        <v>56649.799999999996</v>
      </c>
      <c r="V8" s="10">
        <f t="shared" si="0"/>
        <v>5799.7929999999997</v>
      </c>
      <c r="W8" s="10">
        <f t="shared" si="0"/>
        <v>6607</v>
      </c>
      <c r="X8" s="10">
        <f t="shared" si="0"/>
        <v>64661.266999999993</v>
      </c>
      <c r="Y8" s="10">
        <f t="shared" si="0"/>
        <v>54566.994999999995</v>
      </c>
      <c r="Z8" s="10">
        <f t="shared" si="0"/>
        <v>4017.3720000000003</v>
      </c>
      <c r="AA8" s="10">
        <f t="shared" si="0"/>
        <v>6076.9</v>
      </c>
      <c r="AB8" s="17">
        <v>0.93632179757610334</v>
      </c>
      <c r="AC8" s="17">
        <v>0.96323366984525993</v>
      </c>
      <c r="AD8" s="17">
        <v>0.69267516263190287</v>
      </c>
      <c r="AE8" s="17">
        <v>0.91976695323142121</v>
      </c>
    </row>
    <row r="9" spans="1:31" ht="20.100000000000001" customHeight="1" x14ac:dyDescent="0.25">
      <c r="A9" s="34"/>
      <c r="B9" s="34"/>
      <c r="C9" s="34"/>
      <c r="D9" s="35" t="s">
        <v>8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11">
        <f t="shared" ref="P9:AA9" si="1">P10+P11+P15+P16+P17</f>
        <v>73113.983999999997</v>
      </c>
      <c r="Q9" s="11">
        <f t="shared" si="1"/>
        <v>63519</v>
      </c>
      <c r="R9" s="11">
        <f t="shared" si="1"/>
        <v>3612.9839999999999</v>
      </c>
      <c r="S9" s="11">
        <f t="shared" si="1"/>
        <v>5982</v>
      </c>
      <c r="T9" s="11">
        <f t="shared" si="1"/>
        <v>65280.221999999994</v>
      </c>
      <c r="U9" s="11">
        <f t="shared" si="1"/>
        <v>55964.7</v>
      </c>
      <c r="V9" s="11">
        <f t="shared" si="1"/>
        <v>2713.5219999999999</v>
      </c>
      <c r="W9" s="11">
        <f t="shared" si="1"/>
        <v>6602</v>
      </c>
      <c r="X9" s="11">
        <f t="shared" si="1"/>
        <v>61892.054999999993</v>
      </c>
      <c r="Y9" s="11">
        <f t="shared" si="1"/>
        <v>54061.118999999999</v>
      </c>
      <c r="Z9" s="11">
        <f t="shared" si="1"/>
        <v>1758.7360000000001</v>
      </c>
      <c r="AA9" s="11">
        <f t="shared" si="1"/>
        <v>6072.2</v>
      </c>
      <c r="AB9" s="17">
        <v>0.94806633554450614</v>
      </c>
      <c r="AC9" s="17">
        <v>0.96598603405360894</v>
      </c>
      <c r="AD9" s="17">
        <v>0.6481378485621887</v>
      </c>
      <c r="AE9" s="17">
        <v>0.91975162980914871</v>
      </c>
    </row>
    <row r="10" spans="1:31" ht="20.100000000000001" customHeight="1" x14ac:dyDescent="0.25">
      <c r="A10" s="36"/>
      <c r="B10" s="36"/>
      <c r="C10" s="36"/>
      <c r="D10" s="37" t="s">
        <v>9</v>
      </c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12">
        <f>Q10+R10+S10</f>
        <v>8138</v>
      </c>
      <c r="Q10" s="12">
        <f t="shared" ref="Q10:S11" si="2">Q32+Q54+Q76+Q98+Q120+Q142</f>
        <v>6151</v>
      </c>
      <c r="R10" s="12">
        <f t="shared" si="2"/>
        <v>0</v>
      </c>
      <c r="S10" s="12">
        <f t="shared" si="2"/>
        <v>1987</v>
      </c>
      <c r="T10" s="12">
        <f>U10+V10+W10</f>
        <v>8088</v>
      </c>
      <c r="U10" s="12">
        <f>U32+U54+U76+U98+U120+U142</f>
        <v>6101</v>
      </c>
      <c r="V10" s="23"/>
      <c r="W10" s="12">
        <f>W32+W54+W76+W98+W120+W142</f>
        <v>1987</v>
      </c>
      <c r="X10" s="12">
        <f>Y10+Z10+AA10</f>
        <v>8064.1</v>
      </c>
      <c r="Y10" s="12">
        <f>Y32+Y54+Y76+Y98+Y120+Y142</f>
        <v>6101</v>
      </c>
      <c r="Z10" s="23"/>
      <c r="AA10" s="12">
        <f>AA32+AA54+AA76+AA98+AA120+AA142</f>
        <v>1963.1</v>
      </c>
      <c r="AB10" s="18">
        <v>0.99704500494559845</v>
      </c>
      <c r="AC10" s="18">
        <v>1</v>
      </c>
      <c r="AD10" s="18"/>
      <c r="AE10" s="18"/>
    </row>
    <row r="11" spans="1:31" ht="20.100000000000001" customHeight="1" x14ac:dyDescent="0.25">
      <c r="A11" s="36"/>
      <c r="B11" s="36"/>
      <c r="C11" s="36"/>
      <c r="D11" s="37" t="s">
        <v>10</v>
      </c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12">
        <f>Q11+R11+S11</f>
        <v>62618.983999999997</v>
      </c>
      <c r="Q11" s="12">
        <f t="shared" si="2"/>
        <v>56905</v>
      </c>
      <c r="R11" s="12">
        <f t="shared" si="2"/>
        <v>3612.9839999999999</v>
      </c>
      <c r="S11" s="12">
        <f t="shared" si="2"/>
        <v>2101</v>
      </c>
      <c r="T11" s="12">
        <f>U11+V11+W11</f>
        <v>54548.721999999994</v>
      </c>
      <c r="U11" s="12">
        <f>U33+U55+U77+U99+U121+U143</f>
        <v>49114.2</v>
      </c>
      <c r="V11" s="12">
        <f>V33+V55+V77+V99+V121+V143</f>
        <v>2713.5219999999999</v>
      </c>
      <c r="W11" s="12">
        <f>W33+W55+W77+W99+W121+W143</f>
        <v>2721</v>
      </c>
      <c r="X11" s="12">
        <f>Y11+Z11+AA11</f>
        <v>51508.067999999999</v>
      </c>
      <c r="Y11" s="12">
        <f>Y33+Y55+Y77+Y99+Y121+Y143</f>
        <v>47253.932000000001</v>
      </c>
      <c r="Z11" s="12">
        <f>Z33+Z55+Z77+Z99+Z121+Z143</f>
        <v>1758.7360000000001</v>
      </c>
      <c r="AA11" s="12">
        <f>AA33+AA55+AA77+AA99+AA121+AA143</f>
        <v>2495.4</v>
      </c>
      <c r="AB11" s="18">
        <v>0.94425802172310946</v>
      </c>
      <c r="AC11" s="18">
        <v>0.96212361944203517</v>
      </c>
      <c r="AD11" s="18">
        <v>0.6481378485621887</v>
      </c>
      <c r="AE11" s="18">
        <v>0.91708930540242561</v>
      </c>
    </row>
    <row r="12" spans="1:31" ht="20.100000000000001" customHeight="1" x14ac:dyDescent="0.25">
      <c r="A12" s="36"/>
      <c r="B12" s="36"/>
      <c r="C12" s="36"/>
      <c r="D12" s="37" t="s">
        <v>11</v>
      </c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12"/>
      <c r="Q12" s="12"/>
      <c r="R12" s="12"/>
      <c r="S12" s="12">
        <f>S34+S56+S78+S100+S122+S144</f>
        <v>0</v>
      </c>
      <c r="T12" s="12"/>
      <c r="U12" s="12"/>
      <c r="V12" s="23"/>
      <c r="W12" s="27"/>
      <c r="X12" s="12"/>
      <c r="Y12" s="12"/>
      <c r="Z12" s="23"/>
      <c r="AA12" s="27"/>
      <c r="AB12" s="18"/>
      <c r="AC12" s="18"/>
      <c r="AD12" s="18"/>
      <c r="AE12" s="18"/>
    </row>
    <row r="13" spans="1:31" ht="20.100000000000001" customHeight="1" x14ac:dyDescent="0.25">
      <c r="A13" s="36"/>
      <c r="B13" s="36"/>
      <c r="C13" s="36"/>
      <c r="D13" s="37" t="s">
        <v>12</v>
      </c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12"/>
      <c r="Q13" s="12"/>
      <c r="R13" s="12"/>
      <c r="S13" s="12"/>
      <c r="T13" s="12"/>
      <c r="U13" s="12"/>
      <c r="V13" s="23"/>
      <c r="W13" s="27"/>
      <c r="X13" s="12"/>
      <c r="Y13" s="12"/>
      <c r="Z13" s="23"/>
      <c r="AA13" s="27"/>
      <c r="AB13" s="18"/>
      <c r="AC13" s="18"/>
      <c r="AD13" s="18"/>
      <c r="AE13" s="18"/>
    </row>
    <row r="14" spans="1:31" ht="20.100000000000001" customHeight="1" x14ac:dyDescent="0.25">
      <c r="A14" s="36"/>
      <c r="B14" s="36"/>
      <c r="C14" s="36"/>
      <c r="D14" s="37" t="s">
        <v>13</v>
      </c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12"/>
      <c r="Q14" s="12"/>
      <c r="R14" s="12"/>
      <c r="S14" s="12"/>
      <c r="T14" s="12"/>
      <c r="U14" s="12"/>
      <c r="V14" s="23"/>
      <c r="W14" s="27"/>
      <c r="X14" s="12"/>
      <c r="Y14" s="12"/>
      <c r="Z14" s="23"/>
      <c r="AA14" s="27"/>
      <c r="AB14" s="18"/>
      <c r="AC14" s="18"/>
      <c r="AD14" s="18"/>
      <c r="AE14" s="18"/>
    </row>
    <row r="15" spans="1:31" ht="20.100000000000001" customHeight="1" x14ac:dyDescent="0.25">
      <c r="A15" s="36"/>
      <c r="B15" s="36"/>
      <c r="C15" s="36"/>
      <c r="D15" s="37" t="s">
        <v>14</v>
      </c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12">
        <f>Q15+R15+S15</f>
        <v>706</v>
      </c>
      <c r="Q15" s="12">
        <f t="shared" ref="Q15:S19" si="3">Q37+Q59+Q81+Q103+Q125+Q147</f>
        <v>130</v>
      </c>
      <c r="R15" s="12">
        <f t="shared" si="3"/>
        <v>0</v>
      </c>
      <c r="S15" s="12">
        <f t="shared" si="3"/>
        <v>576</v>
      </c>
      <c r="T15" s="12">
        <f>U15+V15+W15</f>
        <v>866</v>
      </c>
      <c r="U15" s="12">
        <f>U37+U59+U81+U103+U125+U147</f>
        <v>210</v>
      </c>
      <c r="V15" s="23"/>
      <c r="W15" s="12">
        <f>W37+W59+W81+W103+W125+W147</f>
        <v>656</v>
      </c>
      <c r="X15" s="12">
        <f>Y15+Z15+AA15</f>
        <v>859.20600000000002</v>
      </c>
      <c r="Y15" s="12">
        <f>Y37+Y59+Y81+Y103+Y125+Y147</f>
        <v>203.20600000000002</v>
      </c>
      <c r="Z15" s="23"/>
      <c r="AA15" s="12">
        <f>AA37+AA59+AA81+AA103+AA125+AA147</f>
        <v>656</v>
      </c>
      <c r="AB15" s="18">
        <v>0.99215372979214778</v>
      </c>
      <c r="AC15" s="18">
        <v>0.96764347619047619</v>
      </c>
      <c r="AD15" s="18"/>
      <c r="AE15" s="18">
        <v>1</v>
      </c>
    </row>
    <row r="16" spans="1:31" ht="20.100000000000001" customHeight="1" x14ac:dyDescent="0.25">
      <c r="A16" s="36"/>
      <c r="B16" s="36"/>
      <c r="C16" s="36"/>
      <c r="D16" s="37" t="s">
        <v>15</v>
      </c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12">
        <f>Q16+R16+S16</f>
        <v>50</v>
      </c>
      <c r="Q16" s="12">
        <f t="shared" si="3"/>
        <v>40</v>
      </c>
      <c r="R16" s="12">
        <f t="shared" si="3"/>
        <v>0</v>
      </c>
      <c r="S16" s="12">
        <f t="shared" si="3"/>
        <v>10</v>
      </c>
      <c r="T16" s="12">
        <f>U16+V16+W16</f>
        <v>113</v>
      </c>
      <c r="U16" s="12">
        <f>U38+U60+U82+U104+U126+U148</f>
        <v>90</v>
      </c>
      <c r="V16" s="23"/>
      <c r="W16" s="12">
        <f>W38+W60+W82+W104+W126+W148</f>
        <v>23</v>
      </c>
      <c r="X16" s="12">
        <f>Y16+Z16+AA16</f>
        <v>101.1</v>
      </c>
      <c r="Y16" s="12">
        <f>Y38+Y60+Y82+Y104+Y126+Y148</f>
        <v>78.2</v>
      </c>
      <c r="Z16" s="23"/>
      <c r="AA16" s="12">
        <f>AA38+AA60+AA82+AA104+AA126+AA148</f>
        <v>22.9</v>
      </c>
      <c r="AB16" s="18">
        <v>0.89469256637168137</v>
      </c>
      <c r="AC16" s="18">
        <v>0.86888888888888893</v>
      </c>
      <c r="AD16" s="18"/>
      <c r="AE16" s="18">
        <v>0.99566347826086954</v>
      </c>
    </row>
    <row r="17" spans="1:31" ht="20.100000000000001" customHeight="1" x14ac:dyDescent="0.25">
      <c r="A17" s="36"/>
      <c r="B17" s="36"/>
      <c r="C17" s="36"/>
      <c r="D17" s="37" t="s">
        <v>16</v>
      </c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12">
        <f>Q17+R17+S17</f>
        <v>1601</v>
      </c>
      <c r="Q17" s="12">
        <f t="shared" si="3"/>
        <v>293</v>
      </c>
      <c r="R17" s="12">
        <f t="shared" si="3"/>
        <v>0</v>
      </c>
      <c r="S17" s="12">
        <f t="shared" si="3"/>
        <v>1308</v>
      </c>
      <c r="T17" s="12">
        <f>U17+V17+W17</f>
        <v>1664.5</v>
      </c>
      <c r="U17" s="12">
        <f>U39+U61+U83+U105+U127+U149</f>
        <v>449.5</v>
      </c>
      <c r="V17" s="23"/>
      <c r="W17" s="12">
        <f>W39+W61+W83+W105+W127+W149</f>
        <v>1215</v>
      </c>
      <c r="X17" s="12">
        <f>Y17+Z17+AA17</f>
        <v>1359.5809999999999</v>
      </c>
      <c r="Y17" s="12">
        <f>Y39+Y61+Y83+Y105+Y127+Y149</f>
        <v>424.78100000000001</v>
      </c>
      <c r="Z17" s="23"/>
      <c r="AA17" s="12">
        <f>AA39+AA61+AA83+AA105+AA127+AA149</f>
        <v>934.8</v>
      </c>
      <c r="AB17" s="18">
        <v>0.81556451787323525</v>
      </c>
      <c r="AC17" s="18">
        <v>0.9450091212458287</v>
      </c>
      <c r="AD17" s="18"/>
      <c r="AE17" s="18">
        <v>0.76938271604938269</v>
      </c>
    </row>
    <row r="18" spans="1:31" s="4" customFormat="1" ht="20.100000000000001" customHeight="1" x14ac:dyDescent="0.25">
      <c r="A18" s="34"/>
      <c r="B18" s="34"/>
      <c r="C18" s="34"/>
      <c r="D18" s="35" t="s">
        <v>17</v>
      </c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12">
        <f>Q18+R18+S18</f>
        <v>2480</v>
      </c>
      <c r="Q18" s="11">
        <f t="shared" si="3"/>
        <v>315</v>
      </c>
      <c r="R18" s="11">
        <f t="shared" si="3"/>
        <v>2160</v>
      </c>
      <c r="S18" s="11">
        <f t="shared" si="3"/>
        <v>5</v>
      </c>
      <c r="T18" s="12">
        <f>U18+V18+W18</f>
        <v>3776.3710000000001</v>
      </c>
      <c r="U18" s="12">
        <f>U40+U62+U84+U106+U128+U150</f>
        <v>685.1</v>
      </c>
      <c r="V18" s="12">
        <f>V40+V62+V84+V106+V128+V150</f>
        <v>3086.2710000000002</v>
      </c>
      <c r="W18" s="12">
        <f>W40+W62+W84+W106+W128+W150</f>
        <v>5</v>
      </c>
      <c r="X18" s="12">
        <f>Y18+Z18+AA18</f>
        <v>2769.212</v>
      </c>
      <c r="Y18" s="12">
        <f>Y40+Y62+Y84+Y106+Y128+Y150</f>
        <v>505.87600000000003</v>
      </c>
      <c r="Z18" s="12">
        <f>Z40+Z62+Z84+Z106+Z128+Z150</f>
        <v>2258.636</v>
      </c>
      <c r="AA18" s="12">
        <f>AA40+AA62+AA84+AA106+AA128+AA150</f>
        <v>4.7</v>
      </c>
      <c r="AB18" s="17">
        <v>0.73329987651927386</v>
      </c>
      <c r="AC18" s="17">
        <v>0.7383975332068311</v>
      </c>
      <c r="AD18" s="17">
        <v>0.73183341242393207</v>
      </c>
      <c r="AE18" s="17"/>
    </row>
    <row r="19" spans="1:31" ht="20.100000000000001" customHeight="1" x14ac:dyDescent="0.25">
      <c r="A19" s="36"/>
      <c r="B19" s="36"/>
      <c r="C19" s="36"/>
      <c r="D19" s="37" t="s">
        <v>18</v>
      </c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12">
        <f>Q19+R19+S19</f>
        <v>2480</v>
      </c>
      <c r="Q19" s="12">
        <f t="shared" si="3"/>
        <v>315</v>
      </c>
      <c r="R19" s="12">
        <f t="shared" si="3"/>
        <v>2160</v>
      </c>
      <c r="S19" s="12">
        <f t="shared" si="3"/>
        <v>5</v>
      </c>
      <c r="T19" s="12">
        <f>U19+V19+W19</f>
        <v>3776.3710000000001</v>
      </c>
      <c r="U19" s="12">
        <f>U41+U63+U85+U107+U129+U151</f>
        <v>685.1</v>
      </c>
      <c r="V19" s="12">
        <f>V41+V63+V85+V107+V129+V151</f>
        <v>3086.2710000000002</v>
      </c>
      <c r="W19" s="12">
        <f>W41+W63+W85+W107+W129+W151</f>
        <v>5</v>
      </c>
      <c r="X19" s="12">
        <f>Y19+Z19+AA19</f>
        <v>2769.212</v>
      </c>
      <c r="Y19" s="12">
        <f>Y41+Y63+Y85+Y107+Y129+Y151</f>
        <v>505.87600000000003</v>
      </c>
      <c r="Z19" s="12">
        <f>Z41+Z63+Z85+Z107+Z129+Z151</f>
        <v>2258.636</v>
      </c>
      <c r="AA19" s="12">
        <f>AA41+AA63+AA85+AA107+AA129+AA151</f>
        <v>4.7</v>
      </c>
      <c r="AB19" s="18">
        <v>0.73329987651927386</v>
      </c>
      <c r="AC19" s="18">
        <v>0.7383975332068311</v>
      </c>
      <c r="AD19" s="18">
        <v>0.73183341242393207</v>
      </c>
      <c r="AE19" s="18"/>
    </row>
    <row r="20" spans="1:31" ht="20.100000000000001" customHeight="1" x14ac:dyDescent="0.25">
      <c r="A20" s="36"/>
      <c r="B20" s="36"/>
      <c r="C20" s="36"/>
      <c r="D20" s="37" t="s">
        <v>19</v>
      </c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12"/>
      <c r="Q20" s="12"/>
      <c r="R20" s="12"/>
      <c r="S20" s="12"/>
      <c r="T20" s="13"/>
      <c r="U20" s="13"/>
      <c r="V20" s="24"/>
      <c r="W20" s="30"/>
      <c r="X20" s="13"/>
      <c r="Y20" s="13"/>
      <c r="Z20" s="13"/>
      <c r="AA20" s="13"/>
      <c r="AB20" s="8"/>
      <c r="AC20" s="8"/>
      <c r="AD20" s="8"/>
      <c r="AE20" s="8"/>
    </row>
    <row r="21" spans="1:31" ht="20.100000000000001" customHeight="1" x14ac:dyDescent="0.25">
      <c r="A21" s="36"/>
      <c r="B21" s="36"/>
      <c r="C21" s="36"/>
      <c r="D21" s="37" t="s">
        <v>20</v>
      </c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12"/>
      <c r="Q21" s="12"/>
      <c r="R21" s="12"/>
      <c r="S21" s="12"/>
      <c r="T21" s="13"/>
      <c r="U21" s="13"/>
      <c r="V21" s="24"/>
      <c r="W21" s="30"/>
      <c r="X21" s="13"/>
      <c r="Y21" s="13"/>
      <c r="Z21" s="13"/>
      <c r="AA21" s="13"/>
      <c r="AB21" s="8"/>
      <c r="AC21" s="8"/>
      <c r="AD21" s="8"/>
      <c r="AE21" s="8"/>
    </row>
    <row r="22" spans="1:31" ht="20.100000000000001" customHeight="1" x14ac:dyDescent="0.25">
      <c r="A22" s="36"/>
      <c r="B22" s="36"/>
      <c r="C22" s="36"/>
      <c r="D22" s="37" t="s">
        <v>21</v>
      </c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12"/>
      <c r="Q22" s="12"/>
      <c r="R22" s="12"/>
      <c r="S22" s="12"/>
      <c r="T22" s="13"/>
      <c r="U22" s="13"/>
      <c r="V22" s="24"/>
      <c r="W22" s="30"/>
      <c r="X22" s="13"/>
      <c r="Y22" s="13"/>
      <c r="Z22" s="13"/>
      <c r="AA22" s="13"/>
      <c r="AB22" s="8"/>
      <c r="AC22" s="8"/>
      <c r="AD22" s="8"/>
      <c r="AE22" s="8"/>
    </row>
    <row r="23" spans="1:31" s="4" customFormat="1" ht="20.100000000000001" customHeight="1" x14ac:dyDescent="0.25">
      <c r="A23" s="34"/>
      <c r="B23" s="34"/>
      <c r="C23" s="34"/>
      <c r="D23" s="35" t="s">
        <v>22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11"/>
      <c r="Q23" s="11"/>
      <c r="R23" s="11"/>
      <c r="S23" s="11"/>
      <c r="T23" s="19"/>
      <c r="U23" s="19"/>
      <c r="V23" s="24"/>
      <c r="W23" s="30"/>
      <c r="X23" s="19"/>
      <c r="Y23" s="19"/>
      <c r="Z23" s="19"/>
      <c r="AA23" s="19"/>
      <c r="AB23" s="6"/>
      <c r="AC23" s="6"/>
      <c r="AD23" s="6"/>
      <c r="AE23" s="6"/>
    </row>
    <row r="24" spans="1:31" ht="20.100000000000001" customHeight="1" x14ac:dyDescent="0.25">
      <c r="A24" s="36"/>
      <c r="B24" s="36"/>
      <c r="C24" s="36"/>
      <c r="D24" s="37" t="s">
        <v>23</v>
      </c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12"/>
      <c r="Q24" s="12"/>
      <c r="R24" s="12"/>
      <c r="S24" s="12"/>
      <c r="T24" s="13"/>
      <c r="U24" s="13"/>
      <c r="V24" s="24"/>
      <c r="W24" s="30"/>
      <c r="X24" s="13"/>
      <c r="Y24" s="13"/>
      <c r="Z24" s="13"/>
      <c r="AA24" s="13"/>
      <c r="AB24" s="8"/>
      <c r="AC24" s="8"/>
      <c r="AD24" s="8"/>
      <c r="AE24" s="8"/>
    </row>
    <row r="25" spans="1:31" ht="20.100000000000001" customHeight="1" x14ac:dyDescent="0.25">
      <c r="A25" s="36"/>
      <c r="B25" s="36"/>
      <c r="C25" s="36"/>
      <c r="D25" s="37" t="s">
        <v>24</v>
      </c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12"/>
      <c r="Q25" s="12"/>
      <c r="R25" s="12"/>
      <c r="S25" s="12"/>
      <c r="T25" s="13"/>
      <c r="U25" s="13"/>
      <c r="V25" s="24"/>
      <c r="W25" s="30"/>
      <c r="X25" s="13"/>
      <c r="Y25" s="13"/>
      <c r="Z25" s="13"/>
      <c r="AA25" s="13"/>
      <c r="AB25" s="8"/>
      <c r="AC25" s="8"/>
      <c r="AD25" s="8"/>
      <c r="AE25" s="8"/>
    </row>
    <row r="26" spans="1:31" ht="30" customHeight="1" x14ac:dyDescent="0.25">
      <c r="A26" s="36"/>
      <c r="B26" s="36"/>
      <c r="C26" s="36"/>
      <c r="D26" s="38" t="s">
        <v>25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12"/>
      <c r="Q26" s="12"/>
      <c r="R26" s="12"/>
      <c r="S26" s="12"/>
      <c r="T26" s="13"/>
      <c r="U26" s="13"/>
      <c r="V26" s="24"/>
      <c r="W26" s="30"/>
      <c r="X26" s="13"/>
      <c r="Y26" s="13"/>
      <c r="Z26" s="13"/>
      <c r="AA26" s="13"/>
      <c r="AB26" s="8"/>
      <c r="AC26" s="8"/>
      <c r="AD26" s="8"/>
      <c r="AE26" s="8"/>
    </row>
    <row r="27" spans="1:31" s="4" customFormat="1" ht="20.100000000000001" customHeight="1" x14ac:dyDescent="0.25">
      <c r="A27" s="34"/>
      <c r="B27" s="34"/>
      <c r="C27" s="34"/>
      <c r="D27" s="35" t="s">
        <v>26</v>
      </c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11"/>
      <c r="Q27" s="11"/>
      <c r="R27" s="11"/>
      <c r="S27" s="11"/>
      <c r="T27" s="19"/>
      <c r="U27" s="19"/>
      <c r="V27" s="24"/>
      <c r="W27" s="30"/>
      <c r="X27" s="19"/>
      <c r="Y27" s="19"/>
      <c r="Z27" s="19"/>
      <c r="AA27" s="19"/>
      <c r="AB27" s="6"/>
      <c r="AC27" s="6"/>
      <c r="AD27" s="6"/>
      <c r="AE27" s="6"/>
    </row>
    <row r="28" spans="1:31" ht="20.100000000000001" customHeight="1" x14ac:dyDescent="0.25">
      <c r="A28" s="36"/>
      <c r="B28" s="36"/>
      <c r="C28" s="36"/>
      <c r="D28" s="37" t="s">
        <v>23</v>
      </c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12"/>
      <c r="Q28" s="12"/>
      <c r="R28" s="12"/>
      <c r="S28" s="12"/>
      <c r="T28" s="13"/>
      <c r="U28" s="13"/>
      <c r="V28" s="24"/>
      <c r="W28" s="30"/>
      <c r="X28" s="13"/>
      <c r="Y28" s="13"/>
      <c r="Z28" s="13"/>
      <c r="AA28" s="13"/>
      <c r="AB28" s="8"/>
      <c r="AC28" s="8"/>
      <c r="AD28" s="8"/>
      <c r="AE28" s="8"/>
    </row>
    <row r="29" spans="1:31" ht="20.100000000000001" customHeight="1" x14ac:dyDescent="0.25">
      <c r="A29" s="36"/>
      <c r="B29" s="36"/>
      <c r="C29" s="36"/>
      <c r="D29" s="37" t="s">
        <v>24</v>
      </c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12"/>
      <c r="Q29" s="12"/>
      <c r="R29" s="12"/>
      <c r="S29" s="12"/>
      <c r="T29" s="13"/>
      <c r="U29" s="13"/>
      <c r="V29" s="24"/>
      <c r="W29" s="30"/>
      <c r="X29" s="13"/>
      <c r="Y29" s="13"/>
      <c r="Z29" s="13"/>
      <c r="AA29" s="13"/>
      <c r="AB29" s="8"/>
      <c r="AC29" s="8"/>
      <c r="AD29" s="8"/>
      <c r="AE29" s="8"/>
    </row>
    <row r="30" spans="1:31" ht="69" customHeight="1" x14ac:dyDescent="0.25">
      <c r="A30" s="39">
        <v>31020101</v>
      </c>
      <c r="B30" s="40"/>
      <c r="C30" s="41"/>
      <c r="D30" s="42" t="s">
        <v>33</v>
      </c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4"/>
      <c r="P30" s="10">
        <f>Q30+R30+S30</f>
        <v>19498.984</v>
      </c>
      <c r="Q30" s="10">
        <f>Q31+Q40</f>
        <v>7739</v>
      </c>
      <c r="R30" s="10">
        <f>R31+R40</f>
        <v>5772.9840000000004</v>
      </c>
      <c r="S30" s="10">
        <f>S31+S40</f>
        <v>5987</v>
      </c>
      <c r="T30" s="10">
        <f>U30+V30+W30</f>
        <v>20588.692999999999</v>
      </c>
      <c r="U30" s="10">
        <f>U31+U40</f>
        <v>8181.9000000000005</v>
      </c>
      <c r="V30" s="10">
        <f t="shared" ref="V30:W30" si="4">V31+V40</f>
        <v>5799.7929999999997</v>
      </c>
      <c r="W30" s="10">
        <f t="shared" si="4"/>
        <v>6607</v>
      </c>
      <c r="X30" s="10">
        <f>Y30+Z30+AA30</f>
        <v>17999.116000000002</v>
      </c>
      <c r="Y30" s="10">
        <f>Y31+Y40</f>
        <v>7904.8440000000001</v>
      </c>
      <c r="Z30" s="10">
        <f>Z31+Z40</f>
        <v>4017.3720000000003</v>
      </c>
      <c r="AA30" s="10">
        <f>AA31+AA40</f>
        <v>6076.9</v>
      </c>
      <c r="AB30" s="14">
        <v>0.87422336646952414</v>
      </c>
      <c r="AC30" s="14">
        <v>0.96613788362116382</v>
      </c>
      <c r="AD30" s="14">
        <v>0.69267516263190287</v>
      </c>
      <c r="AE30" s="14">
        <v>0.91976695323142121</v>
      </c>
    </row>
    <row r="31" spans="1:31" ht="20.100000000000001" customHeight="1" x14ac:dyDescent="0.25">
      <c r="A31" s="34"/>
      <c r="B31" s="34"/>
      <c r="C31" s="34"/>
      <c r="D31" s="35" t="s">
        <v>8</v>
      </c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11">
        <f t="shared" ref="P31" si="5">P32+P33+P37+P38+P39</f>
        <v>17033.984</v>
      </c>
      <c r="Q31" s="11">
        <f t="shared" ref="Q31:U31" si="6">Q32+Q33+Q37+Q38+Q39</f>
        <v>7439</v>
      </c>
      <c r="R31" s="11">
        <f t="shared" si="6"/>
        <v>3612.9839999999999</v>
      </c>
      <c r="S31" s="11">
        <f t="shared" si="6"/>
        <v>5982</v>
      </c>
      <c r="T31" s="11">
        <f t="shared" si="6"/>
        <v>16879.322</v>
      </c>
      <c r="U31" s="11">
        <f t="shared" si="6"/>
        <v>7563.8</v>
      </c>
      <c r="V31" s="11">
        <f t="shared" ref="V31:AA31" si="7">V32+V33+V37+V38+V39</f>
        <v>2713.5219999999999</v>
      </c>
      <c r="W31" s="11">
        <f t="shared" si="7"/>
        <v>6602</v>
      </c>
      <c r="X31" s="11">
        <f>X32+X33+X37+X38+X39</f>
        <v>15588.236000000001</v>
      </c>
      <c r="Y31" s="11">
        <f t="shared" si="7"/>
        <v>7460.8440000000001</v>
      </c>
      <c r="Z31" s="11">
        <f t="shared" si="7"/>
        <v>1758.7360000000001</v>
      </c>
      <c r="AA31" s="11">
        <f t="shared" si="7"/>
        <v>6072.2</v>
      </c>
      <c r="AB31" s="14">
        <v>0.90594754012363887</v>
      </c>
      <c r="AC31" s="14">
        <v>0.98638826383563816</v>
      </c>
      <c r="AD31" s="14">
        <v>0.6481378485621887</v>
      </c>
      <c r="AE31" s="14">
        <v>0.91975162980914871</v>
      </c>
    </row>
    <row r="32" spans="1:31" ht="20.100000000000001" customHeight="1" x14ac:dyDescent="0.25">
      <c r="A32" s="36"/>
      <c r="B32" s="36"/>
      <c r="C32" s="36"/>
      <c r="D32" s="37" t="s">
        <v>40</v>
      </c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13">
        <f>Q32+S32</f>
        <v>8138</v>
      </c>
      <c r="Q32" s="12">
        <v>6151</v>
      </c>
      <c r="R32" s="12"/>
      <c r="S32" s="25">
        <v>1987</v>
      </c>
      <c r="T32" s="13">
        <f>U32+W32</f>
        <v>8088</v>
      </c>
      <c r="U32" s="13">
        <v>6101</v>
      </c>
      <c r="V32" s="24"/>
      <c r="W32" s="30">
        <v>1987</v>
      </c>
      <c r="X32" s="13">
        <f>Y32+AA32</f>
        <v>8064.1</v>
      </c>
      <c r="Y32" s="13">
        <v>6101</v>
      </c>
      <c r="Z32" s="13"/>
      <c r="AA32" s="13">
        <v>1963.1</v>
      </c>
      <c r="AB32" s="15">
        <v>0.99704500494559845</v>
      </c>
      <c r="AC32" s="15">
        <v>1</v>
      </c>
      <c r="AD32" s="15"/>
      <c r="AE32" s="15">
        <v>0.98797181680926016</v>
      </c>
    </row>
    <row r="33" spans="1:31" ht="20.100000000000001" customHeight="1" x14ac:dyDescent="0.25">
      <c r="A33" s="36"/>
      <c r="B33" s="36"/>
      <c r="C33" s="36"/>
      <c r="D33" s="37" t="s">
        <v>10</v>
      </c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13">
        <f>Q33+R33+S33</f>
        <v>6731.9840000000004</v>
      </c>
      <c r="Q33" s="12">
        <v>1018</v>
      </c>
      <c r="R33" s="12">
        <v>3612.9839999999999</v>
      </c>
      <c r="S33" s="25">
        <v>2101</v>
      </c>
      <c r="T33" s="13">
        <f>U33+V33+W33</f>
        <v>6627.3220000000001</v>
      </c>
      <c r="U33" s="13">
        <v>1192.8</v>
      </c>
      <c r="V33" s="23">
        <v>2713.5219999999999</v>
      </c>
      <c r="W33" s="30">
        <v>2721</v>
      </c>
      <c r="X33" s="13">
        <f>Y33+Z33+AA33</f>
        <v>5360.1360000000004</v>
      </c>
      <c r="Y33" s="13">
        <v>1106</v>
      </c>
      <c r="Z33" s="13">
        <v>1758.7360000000001</v>
      </c>
      <c r="AA33" s="13">
        <v>2495.4</v>
      </c>
      <c r="AB33" s="15">
        <v>0.80879371610749928</v>
      </c>
      <c r="AC33" s="15">
        <v>0.92723004694835676</v>
      </c>
      <c r="AD33" s="15">
        <v>0.6481378485621887</v>
      </c>
      <c r="AE33" s="15">
        <v>0.91708930540242561</v>
      </c>
    </row>
    <row r="34" spans="1:31" ht="20.100000000000001" customHeight="1" x14ac:dyDescent="0.25">
      <c r="A34" s="36"/>
      <c r="B34" s="36"/>
      <c r="C34" s="36"/>
      <c r="D34" s="37" t="s">
        <v>11</v>
      </c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13"/>
      <c r="Q34" s="12"/>
      <c r="R34" s="12"/>
      <c r="S34" s="25"/>
      <c r="T34" s="13"/>
      <c r="U34" s="13"/>
      <c r="V34" s="24"/>
      <c r="W34" s="30"/>
      <c r="X34" s="13"/>
      <c r="Y34" s="13"/>
      <c r="Z34" s="13"/>
      <c r="AA34" s="13"/>
      <c r="AB34" s="15"/>
      <c r="AC34" s="15"/>
      <c r="AD34" s="15"/>
      <c r="AE34" s="15"/>
    </row>
    <row r="35" spans="1:31" ht="20.100000000000001" customHeight="1" x14ac:dyDescent="0.25">
      <c r="A35" s="36"/>
      <c r="B35" s="36"/>
      <c r="C35" s="36"/>
      <c r="D35" s="37" t="s">
        <v>12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13"/>
      <c r="Q35" s="12"/>
      <c r="R35" s="12"/>
      <c r="S35" s="25"/>
      <c r="T35" s="13"/>
      <c r="U35" s="13"/>
      <c r="V35" s="24"/>
      <c r="W35" s="30"/>
      <c r="X35" s="13"/>
      <c r="Y35" s="13"/>
      <c r="Z35" s="13"/>
      <c r="AA35" s="13"/>
      <c r="AB35" s="15"/>
      <c r="AC35" s="15"/>
      <c r="AD35" s="15"/>
      <c r="AE35" s="15"/>
    </row>
    <row r="36" spans="1:31" ht="20.100000000000001" customHeight="1" x14ac:dyDescent="0.25">
      <c r="A36" s="36"/>
      <c r="B36" s="36"/>
      <c r="C36" s="36"/>
      <c r="D36" s="37" t="s">
        <v>13</v>
      </c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13"/>
      <c r="Q36" s="12"/>
      <c r="R36" s="12"/>
      <c r="S36" s="25"/>
      <c r="T36" s="13"/>
      <c r="U36" s="13"/>
      <c r="V36" s="24"/>
      <c r="W36" s="30"/>
      <c r="X36" s="13"/>
      <c r="Y36" s="13"/>
      <c r="Z36" s="13"/>
      <c r="AA36" s="13"/>
      <c r="AB36" s="15"/>
      <c r="AC36" s="15"/>
      <c r="AD36" s="15"/>
      <c r="AE36" s="15"/>
    </row>
    <row r="37" spans="1:31" ht="20.100000000000001" customHeight="1" x14ac:dyDescent="0.25">
      <c r="A37" s="36"/>
      <c r="B37" s="36"/>
      <c r="C37" s="36"/>
      <c r="D37" s="37" t="s">
        <v>14</v>
      </c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13">
        <v>786</v>
      </c>
      <c r="Q37" s="12">
        <v>130</v>
      </c>
      <c r="R37" s="12"/>
      <c r="S37" s="25">
        <v>576</v>
      </c>
      <c r="T37" s="13">
        <v>786</v>
      </c>
      <c r="U37" s="13">
        <v>130</v>
      </c>
      <c r="V37" s="24"/>
      <c r="W37" s="30">
        <v>656</v>
      </c>
      <c r="X37" s="13">
        <v>786</v>
      </c>
      <c r="Y37" s="13">
        <v>126.544</v>
      </c>
      <c r="Z37" s="13">
        <v>0</v>
      </c>
      <c r="AA37" s="13">
        <v>656</v>
      </c>
      <c r="AB37" s="15">
        <v>0.99560248091603054</v>
      </c>
      <c r="AC37" s="15">
        <v>0.97341192307692315</v>
      </c>
      <c r="AD37" s="15"/>
      <c r="AE37" s="15">
        <v>1</v>
      </c>
    </row>
    <row r="38" spans="1:31" ht="20.100000000000001" customHeight="1" x14ac:dyDescent="0.25">
      <c r="A38" s="36"/>
      <c r="B38" s="36"/>
      <c r="C38" s="36"/>
      <c r="D38" s="37" t="s">
        <v>15</v>
      </c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13">
        <v>113</v>
      </c>
      <c r="Q38" s="12">
        <v>40</v>
      </c>
      <c r="R38" s="12"/>
      <c r="S38" s="25">
        <v>10</v>
      </c>
      <c r="T38" s="13">
        <v>113</v>
      </c>
      <c r="U38" s="13">
        <v>90</v>
      </c>
      <c r="V38" s="24"/>
      <c r="W38" s="30">
        <v>23</v>
      </c>
      <c r="X38" s="13">
        <v>113</v>
      </c>
      <c r="Y38" s="13">
        <v>78.2</v>
      </c>
      <c r="Z38" s="13">
        <v>0</v>
      </c>
      <c r="AA38" s="13">
        <v>22.9</v>
      </c>
      <c r="AB38" s="15">
        <v>0.89469256637168137</v>
      </c>
      <c r="AC38" s="15">
        <v>0.86888888888888893</v>
      </c>
      <c r="AD38" s="15"/>
      <c r="AE38" s="15">
        <v>0.99566347826086954</v>
      </c>
    </row>
    <row r="39" spans="1:31" ht="20.100000000000001" customHeight="1" x14ac:dyDescent="0.25">
      <c r="A39" s="36"/>
      <c r="B39" s="36"/>
      <c r="C39" s="36"/>
      <c r="D39" s="37" t="s">
        <v>16</v>
      </c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13">
        <v>1265</v>
      </c>
      <c r="Q39" s="12">
        <v>100</v>
      </c>
      <c r="R39" s="12"/>
      <c r="S39" s="25">
        <v>1308</v>
      </c>
      <c r="T39" s="13">
        <v>1265</v>
      </c>
      <c r="U39" s="13">
        <v>50</v>
      </c>
      <c r="V39" s="24"/>
      <c r="W39" s="30">
        <v>1215</v>
      </c>
      <c r="X39" s="13">
        <v>1265</v>
      </c>
      <c r="Y39" s="13">
        <v>49.1</v>
      </c>
      <c r="Z39" s="13">
        <v>0</v>
      </c>
      <c r="AA39" s="13">
        <v>934.8</v>
      </c>
      <c r="AB39" s="15">
        <v>0.77778656126482215</v>
      </c>
      <c r="AC39" s="15">
        <v>0.98199999999999998</v>
      </c>
      <c r="AD39" s="15"/>
      <c r="AE39" s="15">
        <v>0.76938271604938269</v>
      </c>
    </row>
    <row r="40" spans="1:31" s="4" customFormat="1" ht="20.100000000000001" customHeight="1" x14ac:dyDescent="0.25">
      <c r="A40" s="34"/>
      <c r="B40" s="34"/>
      <c r="C40" s="34"/>
      <c r="D40" s="35" t="s">
        <v>17</v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11">
        <f t="shared" ref="P40:X40" si="8">P41</f>
        <v>2465</v>
      </c>
      <c r="Q40" s="11">
        <v>300</v>
      </c>
      <c r="R40" s="11">
        <f t="shared" si="8"/>
        <v>2160</v>
      </c>
      <c r="S40" s="25">
        <f t="shared" si="8"/>
        <v>5</v>
      </c>
      <c r="T40" s="11">
        <f t="shared" si="8"/>
        <v>3709.3710000000001</v>
      </c>
      <c r="U40" s="11">
        <f t="shared" si="8"/>
        <v>618.1</v>
      </c>
      <c r="V40" s="23">
        <f t="shared" si="8"/>
        <v>3086.2710000000002</v>
      </c>
      <c r="W40" s="11">
        <f t="shared" si="8"/>
        <v>5</v>
      </c>
      <c r="X40" s="11">
        <f t="shared" si="8"/>
        <v>2707.3359999999998</v>
      </c>
      <c r="Y40" s="11">
        <f>Y41</f>
        <v>444</v>
      </c>
      <c r="Z40" s="11">
        <f>Z41</f>
        <v>2258.636</v>
      </c>
      <c r="AA40" s="11">
        <f>AA41</f>
        <v>4.7</v>
      </c>
      <c r="AB40" s="14">
        <v>0.72986396805907827</v>
      </c>
      <c r="AC40" s="14">
        <v>0.71833036725448951</v>
      </c>
      <c r="AD40" s="14">
        <v>0.73183341242393207</v>
      </c>
      <c r="AE40" s="14">
        <v>0.94</v>
      </c>
    </row>
    <row r="41" spans="1:31" ht="20.100000000000001" customHeight="1" x14ac:dyDescent="0.25">
      <c r="A41" s="36"/>
      <c r="B41" s="36"/>
      <c r="C41" s="36"/>
      <c r="D41" s="37" t="s">
        <v>18</v>
      </c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13">
        <f>Q41+R41+S41</f>
        <v>2465</v>
      </c>
      <c r="Q41" s="12">
        <v>300</v>
      </c>
      <c r="R41" s="12">
        <v>2160</v>
      </c>
      <c r="S41" s="25">
        <v>5</v>
      </c>
      <c r="T41" s="13">
        <f>U41+V41+W41</f>
        <v>3709.3710000000001</v>
      </c>
      <c r="U41" s="13">
        <v>618.1</v>
      </c>
      <c r="V41" s="23">
        <v>3086.2710000000002</v>
      </c>
      <c r="W41" s="30">
        <v>5</v>
      </c>
      <c r="X41" s="13">
        <f>Y41+Z41+AA41</f>
        <v>2707.3359999999998</v>
      </c>
      <c r="Y41" s="13">
        <v>444</v>
      </c>
      <c r="Z41" s="13">
        <v>2258.636</v>
      </c>
      <c r="AA41" s="26">
        <v>4.7</v>
      </c>
      <c r="AB41" s="15">
        <v>0.72986396805907827</v>
      </c>
      <c r="AC41" s="15">
        <v>0.71833036725448951</v>
      </c>
      <c r="AD41" s="15">
        <v>0.73183341242393207</v>
      </c>
      <c r="AE41" s="15">
        <v>0.94</v>
      </c>
    </row>
    <row r="42" spans="1:31" ht="20.100000000000001" customHeight="1" x14ac:dyDescent="0.25">
      <c r="A42" s="36"/>
      <c r="B42" s="36"/>
      <c r="C42" s="36"/>
      <c r="D42" s="37" t="s">
        <v>19</v>
      </c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12"/>
      <c r="Q42" s="12"/>
      <c r="R42" s="12"/>
      <c r="S42" s="25"/>
      <c r="T42" s="13"/>
      <c r="U42" s="13"/>
      <c r="V42" s="24"/>
      <c r="W42" s="30"/>
      <c r="X42" s="13"/>
      <c r="Y42" s="13"/>
      <c r="Z42" s="13"/>
      <c r="AA42" s="26"/>
      <c r="AB42" s="8"/>
      <c r="AC42" s="8"/>
      <c r="AD42" s="8"/>
      <c r="AE42" s="8"/>
    </row>
    <row r="43" spans="1:31" ht="20.100000000000001" customHeight="1" x14ac:dyDescent="0.25">
      <c r="A43" s="36"/>
      <c r="B43" s="36"/>
      <c r="C43" s="36"/>
      <c r="D43" s="37" t="s">
        <v>20</v>
      </c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12"/>
      <c r="Q43" s="12"/>
      <c r="R43" s="12"/>
      <c r="S43" s="25"/>
      <c r="T43" s="13"/>
      <c r="U43" s="13"/>
      <c r="V43" s="24"/>
      <c r="W43" s="30"/>
      <c r="X43" s="13"/>
      <c r="Y43" s="13"/>
      <c r="Z43" s="13"/>
      <c r="AA43" s="26"/>
      <c r="AB43" s="8"/>
      <c r="AC43" s="8"/>
      <c r="AD43" s="8"/>
      <c r="AE43" s="8"/>
    </row>
    <row r="44" spans="1:31" ht="20.100000000000001" customHeight="1" x14ac:dyDescent="0.25">
      <c r="A44" s="36"/>
      <c r="B44" s="36"/>
      <c r="C44" s="36"/>
      <c r="D44" s="37" t="s">
        <v>21</v>
      </c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12"/>
      <c r="Q44" s="12"/>
      <c r="R44" s="12"/>
      <c r="S44" s="25"/>
      <c r="T44" s="13"/>
      <c r="U44" s="13"/>
      <c r="V44" s="24"/>
      <c r="W44" s="30"/>
      <c r="X44" s="13"/>
      <c r="Y44" s="13"/>
      <c r="Z44" s="13"/>
      <c r="AA44" s="26"/>
      <c r="AB44" s="8"/>
      <c r="AC44" s="8"/>
      <c r="AD44" s="8"/>
      <c r="AE44" s="8"/>
    </row>
    <row r="45" spans="1:31" s="4" customFormat="1" ht="20.100000000000001" customHeight="1" x14ac:dyDescent="0.25">
      <c r="A45" s="34"/>
      <c r="B45" s="34"/>
      <c r="C45" s="34"/>
      <c r="D45" s="35" t="s">
        <v>22</v>
      </c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11"/>
      <c r="Q45" s="11"/>
      <c r="R45" s="11"/>
      <c r="S45" s="25"/>
      <c r="T45" s="19"/>
      <c r="U45" s="19"/>
      <c r="V45" s="24"/>
      <c r="W45" s="19"/>
      <c r="X45" s="19"/>
      <c r="Y45" s="19"/>
      <c r="Z45" s="19"/>
      <c r="AA45" s="26"/>
      <c r="AB45" s="6"/>
      <c r="AC45" s="6"/>
      <c r="AD45" s="6"/>
      <c r="AE45" s="6"/>
    </row>
    <row r="46" spans="1:31" ht="20.100000000000001" customHeight="1" x14ac:dyDescent="0.25">
      <c r="A46" s="36"/>
      <c r="B46" s="36"/>
      <c r="C46" s="36"/>
      <c r="D46" s="37" t="s">
        <v>23</v>
      </c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12"/>
      <c r="Q46" s="12"/>
      <c r="R46" s="12"/>
      <c r="S46" s="25"/>
      <c r="T46" s="13"/>
      <c r="U46" s="13"/>
      <c r="V46" s="24"/>
      <c r="W46" s="30"/>
      <c r="X46" s="13"/>
      <c r="Y46" s="13"/>
      <c r="Z46" s="13"/>
      <c r="AA46" s="26"/>
      <c r="AB46" s="8"/>
      <c r="AC46" s="8"/>
      <c r="AD46" s="8"/>
      <c r="AE46" s="8"/>
    </row>
    <row r="47" spans="1:31" ht="20.100000000000001" customHeight="1" x14ac:dyDescent="0.25">
      <c r="A47" s="36"/>
      <c r="B47" s="36"/>
      <c r="C47" s="36"/>
      <c r="D47" s="37" t="s">
        <v>24</v>
      </c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12"/>
      <c r="Q47" s="12"/>
      <c r="R47" s="12"/>
      <c r="S47" s="25"/>
      <c r="T47" s="13"/>
      <c r="U47" s="13"/>
      <c r="V47" s="24"/>
      <c r="W47" s="30"/>
      <c r="X47" s="13"/>
      <c r="Y47" s="13"/>
      <c r="Z47" s="13"/>
      <c r="AA47" s="26"/>
      <c r="AB47" s="8"/>
      <c r="AC47" s="8"/>
      <c r="AD47" s="8"/>
      <c r="AE47" s="8"/>
    </row>
    <row r="48" spans="1:31" ht="30" customHeight="1" x14ac:dyDescent="0.25">
      <c r="A48" s="36"/>
      <c r="B48" s="36"/>
      <c r="C48" s="36"/>
      <c r="D48" s="38" t="s">
        <v>25</v>
      </c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12"/>
      <c r="Q48" s="12"/>
      <c r="R48" s="12"/>
      <c r="S48" s="25"/>
      <c r="T48" s="13"/>
      <c r="U48" s="13"/>
      <c r="V48" s="24"/>
      <c r="W48" s="30"/>
      <c r="X48" s="13"/>
      <c r="Y48" s="13"/>
      <c r="Z48" s="13"/>
      <c r="AA48" s="26"/>
      <c r="AB48" s="8"/>
      <c r="AC48" s="8"/>
      <c r="AD48" s="8"/>
      <c r="AE48" s="8"/>
    </row>
    <row r="49" spans="1:31" s="4" customFormat="1" ht="20.100000000000001" customHeight="1" x14ac:dyDescent="0.25">
      <c r="A49" s="34"/>
      <c r="B49" s="34"/>
      <c r="C49" s="34"/>
      <c r="D49" s="35" t="s">
        <v>26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11"/>
      <c r="Q49" s="11"/>
      <c r="R49" s="11"/>
      <c r="S49" s="25"/>
      <c r="T49" s="19"/>
      <c r="U49" s="19"/>
      <c r="V49" s="24"/>
      <c r="W49" s="19"/>
      <c r="X49" s="19"/>
      <c r="Y49" s="19"/>
      <c r="Z49" s="19"/>
      <c r="AA49" s="26"/>
      <c r="AB49" s="6"/>
      <c r="AC49" s="6"/>
      <c r="AD49" s="6"/>
      <c r="AE49" s="6"/>
    </row>
    <row r="50" spans="1:31" ht="20.100000000000001" customHeight="1" x14ac:dyDescent="0.25">
      <c r="A50" s="36"/>
      <c r="B50" s="36"/>
      <c r="C50" s="36"/>
      <c r="D50" s="37" t="s">
        <v>23</v>
      </c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12"/>
      <c r="Q50" s="12"/>
      <c r="R50" s="12"/>
      <c r="S50" s="25"/>
      <c r="T50" s="13"/>
      <c r="U50" s="13"/>
      <c r="V50" s="24"/>
      <c r="W50" s="30"/>
      <c r="X50" s="13"/>
      <c r="Y50" s="13"/>
      <c r="Z50" s="13"/>
      <c r="AA50" s="26"/>
      <c r="AB50" s="8"/>
      <c r="AC50" s="8"/>
      <c r="AD50" s="8"/>
      <c r="AE50" s="8"/>
    </row>
    <row r="51" spans="1:31" ht="20.100000000000001" customHeight="1" x14ac:dyDescent="0.25">
      <c r="A51" s="36"/>
      <c r="B51" s="36"/>
      <c r="C51" s="36"/>
      <c r="D51" s="37" t="s">
        <v>24</v>
      </c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12"/>
      <c r="Q51" s="12"/>
      <c r="R51" s="12"/>
      <c r="S51" s="25"/>
      <c r="T51" s="13"/>
      <c r="U51" s="13"/>
      <c r="V51" s="24"/>
      <c r="W51" s="30"/>
      <c r="X51" s="13"/>
      <c r="Y51" s="13"/>
      <c r="Z51" s="13"/>
      <c r="AA51" s="26"/>
      <c r="AB51" s="8"/>
      <c r="AC51" s="8"/>
      <c r="AD51" s="8"/>
      <c r="AE51" s="8"/>
    </row>
    <row r="52" spans="1:31" ht="54" customHeight="1" x14ac:dyDescent="0.25">
      <c r="A52" s="39">
        <v>310202</v>
      </c>
      <c r="B52" s="40"/>
      <c r="C52" s="41"/>
      <c r="D52" s="42" t="s">
        <v>35</v>
      </c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4"/>
      <c r="P52" s="10">
        <f>P53+P62</f>
        <v>1300</v>
      </c>
      <c r="Q52" s="10">
        <f>Q53+Q62</f>
        <v>1300</v>
      </c>
      <c r="R52" s="10"/>
      <c r="S52" s="10"/>
      <c r="T52" s="10">
        <f>T53+T62</f>
        <v>1300</v>
      </c>
      <c r="U52" s="10">
        <f>U53+U62</f>
        <v>1300</v>
      </c>
      <c r="V52" s="22"/>
      <c r="W52" s="10"/>
      <c r="X52" s="10">
        <f>X53+X62</f>
        <v>1239.8</v>
      </c>
      <c r="Y52" s="10">
        <f>Y53+Y62</f>
        <v>1239.8</v>
      </c>
      <c r="Z52" s="10"/>
      <c r="AA52" s="10"/>
      <c r="AB52" s="14">
        <v>0.95369230769230773</v>
      </c>
      <c r="AC52" s="14">
        <v>0.95369230769230773</v>
      </c>
      <c r="AD52" s="14"/>
      <c r="AE52" s="14"/>
    </row>
    <row r="53" spans="1:31" ht="30" customHeight="1" x14ac:dyDescent="0.25">
      <c r="A53" s="34"/>
      <c r="B53" s="34"/>
      <c r="C53" s="34"/>
      <c r="D53" s="35" t="s">
        <v>8</v>
      </c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11">
        <f>P55+P61</f>
        <v>1300</v>
      </c>
      <c r="Q53" s="11">
        <f>Q55+Q61</f>
        <v>1300</v>
      </c>
      <c r="R53" s="11"/>
      <c r="S53" s="11"/>
      <c r="T53" s="11">
        <f>T55+T61</f>
        <v>1300</v>
      </c>
      <c r="U53" s="11">
        <f>U55+U61</f>
        <v>1300</v>
      </c>
      <c r="V53" s="23"/>
      <c r="W53" s="11"/>
      <c r="X53" s="11">
        <f>X55+X61</f>
        <v>1239.8</v>
      </c>
      <c r="Y53" s="11">
        <f>Y55+Y61</f>
        <v>1239.8</v>
      </c>
      <c r="Z53" s="11"/>
      <c r="AA53" s="11"/>
      <c r="AB53" s="14">
        <v>0.95369230769230773</v>
      </c>
      <c r="AC53" s="14">
        <v>0.95369230769230773</v>
      </c>
      <c r="AD53" s="14"/>
      <c r="AE53" s="14"/>
    </row>
    <row r="54" spans="1:31" ht="20.25" customHeight="1" x14ac:dyDescent="0.25">
      <c r="A54" s="36"/>
      <c r="B54" s="36"/>
      <c r="C54" s="36"/>
      <c r="D54" s="37" t="s">
        <v>40</v>
      </c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12"/>
      <c r="Q54" s="12"/>
      <c r="R54" s="16"/>
      <c r="S54" s="16"/>
      <c r="T54" s="13"/>
      <c r="U54" s="12"/>
      <c r="V54" s="24"/>
      <c r="W54" s="30"/>
      <c r="X54" s="13"/>
      <c r="Y54" s="12"/>
      <c r="Z54" s="13"/>
      <c r="AA54" s="13"/>
      <c r="AB54" s="15"/>
      <c r="AC54" s="15"/>
      <c r="AD54" s="15"/>
      <c r="AE54" s="15"/>
    </row>
    <row r="55" spans="1:31" ht="20.25" customHeight="1" x14ac:dyDescent="0.25">
      <c r="A55" s="36"/>
      <c r="B55" s="36"/>
      <c r="C55" s="36"/>
      <c r="D55" s="37" t="s">
        <v>10</v>
      </c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12">
        <f>Q55</f>
        <v>1250</v>
      </c>
      <c r="Q55" s="12">
        <v>1250</v>
      </c>
      <c r="R55" s="12"/>
      <c r="S55" s="12"/>
      <c r="T55" s="12">
        <f>U55</f>
        <v>1250</v>
      </c>
      <c r="U55" s="12">
        <v>1250</v>
      </c>
      <c r="V55" s="23"/>
      <c r="W55" s="27"/>
      <c r="X55" s="12">
        <v>1210.5</v>
      </c>
      <c r="Y55" s="12">
        <v>1210.5</v>
      </c>
      <c r="Z55" s="12"/>
      <c r="AA55" s="13"/>
      <c r="AB55" s="15">
        <v>0.96840000000000004</v>
      </c>
      <c r="AC55" s="15">
        <v>0.96840000000000004</v>
      </c>
      <c r="AD55" s="15"/>
      <c r="AE55" s="15"/>
    </row>
    <row r="56" spans="1:31" ht="20.25" customHeight="1" x14ac:dyDescent="0.25">
      <c r="A56" s="36"/>
      <c r="B56" s="36"/>
      <c r="C56" s="36"/>
      <c r="D56" s="37" t="s">
        <v>11</v>
      </c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12"/>
      <c r="Q56" s="12"/>
      <c r="R56" s="12"/>
      <c r="S56" s="12"/>
      <c r="T56" s="12"/>
      <c r="U56" s="12"/>
      <c r="V56" s="23"/>
      <c r="W56" s="27"/>
      <c r="X56" s="12"/>
      <c r="Y56" s="12"/>
      <c r="Z56" s="12"/>
      <c r="AA56" s="13"/>
      <c r="AB56" s="15"/>
      <c r="AC56" s="15"/>
      <c r="AD56" s="15"/>
      <c r="AE56" s="15"/>
    </row>
    <row r="57" spans="1:31" ht="20.25" customHeight="1" x14ac:dyDescent="0.25">
      <c r="A57" s="36"/>
      <c r="B57" s="36"/>
      <c r="C57" s="36"/>
      <c r="D57" s="37" t="s">
        <v>12</v>
      </c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12"/>
      <c r="Q57" s="12"/>
      <c r="R57" s="12"/>
      <c r="S57" s="12"/>
      <c r="T57" s="12"/>
      <c r="U57" s="12"/>
      <c r="V57" s="23"/>
      <c r="W57" s="27"/>
      <c r="X57" s="12"/>
      <c r="Y57" s="12"/>
      <c r="Z57" s="12"/>
      <c r="AA57" s="13"/>
      <c r="AB57" s="15"/>
      <c r="AC57" s="15"/>
      <c r="AD57" s="15"/>
      <c r="AE57" s="15"/>
    </row>
    <row r="58" spans="1:31" ht="20.25" customHeight="1" x14ac:dyDescent="0.25">
      <c r="A58" s="36"/>
      <c r="B58" s="36"/>
      <c r="C58" s="36"/>
      <c r="D58" s="37" t="s">
        <v>13</v>
      </c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12"/>
      <c r="Q58" s="12"/>
      <c r="R58" s="12"/>
      <c r="S58" s="12"/>
      <c r="T58" s="12"/>
      <c r="U58" s="12"/>
      <c r="V58" s="23"/>
      <c r="W58" s="27"/>
      <c r="X58" s="12"/>
      <c r="Y58" s="12"/>
      <c r="Z58" s="12"/>
      <c r="AA58" s="13"/>
      <c r="AB58" s="15"/>
      <c r="AC58" s="15"/>
      <c r="AD58" s="15"/>
      <c r="AE58" s="15"/>
    </row>
    <row r="59" spans="1:31" ht="20.25" customHeight="1" x14ac:dyDescent="0.25">
      <c r="A59" s="36"/>
      <c r="B59" s="36"/>
      <c r="C59" s="36"/>
      <c r="D59" s="37" t="s">
        <v>14</v>
      </c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12"/>
      <c r="Q59" s="12"/>
      <c r="R59" s="12"/>
      <c r="S59" s="12"/>
      <c r="T59" s="12"/>
      <c r="U59" s="12"/>
      <c r="V59" s="23"/>
      <c r="W59" s="27"/>
      <c r="X59" s="12"/>
      <c r="Y59" s="12"/>
      <c r="Z59" s="12" t="s">
        <v>34</v>
      </c>
      <c r="AA59" s="13"/>
      <c r="AB59" s="15"/>
      <c r="AC59" s="15"/>
      <c r="AD59" s="15"/>
      <c r="AE59" s="15"/>
    </row>
    <row r="60" spans="1:31" ht="20.25" customHeight="1" x14ac:dyDescent="0.25">
      <c r="A60" s="36"/>
      <c r="B60" s="36"/>
      <c r="C60" s="36"/>
      <c r="D60" s="37" t="s">
        <v>15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12"/>
      <c r="Q60" s="12"/>
      <c r="R60" s="12"/>
      <c r="S60" s="12"/>
      <c r="T60" s="12"/>
      <c r="U60" s="12"/>
      <c r="V60" s="23"/>
      <c r="W60" s="27"/>
      <c r="X60" s="12"/>
      <c r="Y60" s="12"/>
      <c r="Z60" s="12"/>
      <c r="AA60" s="13"/>
      <c r="AB60" s="15"/>
      <c r="AC60" s="15"/>
      <c r="AD60" s="15"/>
      <c r="AE60" s="15"/>
    </row>
    <row r="61" spans="1:31" ht="20.25" customHeight="1" x14ac:dyDescent="0.25">
      <c r="A61" s="36"/>
      <c r="B61" s="36"/>
      <c r="C61" s="36"/>
      <c r="D61" s="37" t="s">
        <v>16</v>
      </c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12">
        <f>Q61</f>
        <v>50</v>
      </c>
      <c r="Q61" s="12">
        <v>50</v>
      </c>
      <c r="R61" s="12"/>
      <c r="S61" s="12"/>
      <c r="T61" s="12">
        <v>50</v>
      </c>
      <c r="U61" s="12">
        <v>50</v>
      </c>
      <c r="V61" s="23"/>
      <c r="W61" s="27"/>
      <c r="X61" s="12">
        <f>Y61</f>
        <v>29.3</v>
      </c>
      <c r="Y61" s="12">
        <v>29.3</v>
      </c>
      <c r="Z61" s="12"/>
      <c r="AA61" s="13"/>
      <c r="AB61" s="15">
        <v>0.58599999999999997</v>
      </c>
      <c r="AC61" s="15">
        <v>0.58599999999999997</v>
      </c>
      <c r="AD61" s="15"/>
      <c r="AE61" s="15"/>
    </row>
    <row r="62" spans="1:31" ht="20.25" customHeight="1" x14ac:dyDescent="0.25">
      <c r="A62" s="34"/>
      <c r="B62" s="34"/>
      <c r="C62" s="34"/>
      <c r="D62" s="35" t="s">
        <v>17</v>
      </c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11"/>
      <c r="Q62" s="11"/>
      <c r="R62" s="11"/>
      <c r="S62" s="11"/>
      <c r="T62" s="11"/>
      <c r="U62" s="11"/>
      <c r="V62" s="23"/>
      <c r="W62" s="11"/>
      <c r="X62" s="11"/>
      <c r="Y62" s="11"/>
      <c r="Z62" s="11"/>
      <c r="AA62" s="11"/>
      <c r="AB62" s="14"/>
      <c r="AC62" s="14"/>
      <c r="AD62" s="14"/>
      <c r="AE62" s="14"/>
    </row>
    <row r="63" spans="1:31" ht="20.25" customHeight="1" x14ac:dyDescent="0.25">
      <c r="A63" s="36"/>
      <c r="B63" s="36"/>
      <c r="C63" s="36"/>
      <c r="D63" s="37" t="s">
        <v>18</v>
      </c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12"/>
      <c r="Q63" s="12"/>
      <c r="R63" s="12"/>
      <c r="S63" s="12"/>
      <c r="T63" s="13"/>
      <c r="U63" s="12"/>
      <c r="V63" s="23"/>
      <c r="W63" s="30"/>
      <c r="X63" s="13"/>
      <c r="Y63" s="13">
        <v>0</v>
      </c>
      <c r="Z63" s="13"/>
      <c r="AA63" s="13"/>
      <c r="AB63" s="15"/>
      <c r="AC63" s="15"/>
      <c r="AD63" s="15"/>
      <c r="AE63" s="15"/>
    </row>
    <row r="64" spans="1:31" ht="20.25" customHeight="1" x14ac:dyDescent="0.25">
      <c r="A64" s="36"/>
      <c r="B64" s="36"/>
      <c r="C64" s="36"/>
      <c r="D64" s="37" t="s">
        <v>19</v>
      </c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12"/>
      <c r="Q64" s="12"/>
      <c r="R64" s="12"/>
      <c r="S64" s="12"/>
      <c r="T64" s="13"/>
      <c r="U64" s="13"/>
      <c r="V64" s="24"/>
      <c r="W64" s="30"/>
      <c r="X64" s="13"/>
      <c r="Y64" s="13"/>
      <c r="Z64" s="13"/>
      <c r="AA64" s="13"/>
      <c r="AB64" s="9"/>
      <c r="AC64" s="9"/>
      <c r="AD64" s="9"/>
      <c r="AE64" s="9"/>
    </row>
    <row r="65" spans="1:31" ht="20.25" customHeight="1" x14ac:dyDescent="0.25">
      <c r="A65" s="36"/>
      <c r="B65" s="36"/>
      <c r="C65" s="36"/>
      <c r="D65" s="37" t="s">
        <v>20</v>
      </c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12"/>
      <c r="Q65" s="12"/>
      <c r="R65" s="12"/>
      <c r="S65" s="12"/>
      <c r="T65" s="13"/>
      <c r="U65" s="13"/>
      <c r="V65" s="24"/>
      <c r="W65" s="30"/>
      <c r="X65" s="13"/>
      <c r="Y65" s="13"/>
      <c r="Z65" s="13"/>
      <c r="AA65" s="13"/>
      <c r="AB65" s="9"/>
      <c r="AC65" s="9"/>
      <c r="AD65" s="9"/>
      <c r="AE65" s="9"/>
    </row>
    <row r="66" spans="1:31" ht="20.25" customHeight="1" x14ac:dyDescent="0.25">
      <c r="A66" s="36"/>
      <c r="B66" s="36"/>
      <c r="C66" s="36"/>
      <c r="D66" s="37" t="s">
        <v>21</v>
      </c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12"/>
      <c r="Q66" s="12"/>
      <c r="R66" s="12"/>
      <c r="S66" s="12"/>
      <c r="T66" s="13"/>
      <c r="U66" s="13"/>
      <c r="V66" s="24"/>
      <c r="W66" s="30"/>
      <c r="X66" s="13"/>
      <c r="Y66" s="13"/>
      <c r="Z66" s="13"/>
      <c r="AA66" s="13"/>
      <c r="AB66" s="9"/>
      <c r="AC66" s="9"/>
      <c r="AD66" s="9"/>
      <c r="AE66" s="9"/>
    </row>
    <row r="67" spans="1:31" ht="20.25" customHeight="1" x14ac:dyDescent="0.25">
      <c r="A67" s="34"/>
      <c r="B67" s="34"/>
      <c r="C67" s="34"/>
      <c r="D67" s="35" t="s">
        <v>22</v>
      </c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11"/>
      <c r="Q67" s="11"/>
      <c r="R67" s="11"/>
      <c r="S67" s="11"/>
      <c r="T67" s="19"/>
      <c r="U67" s="19"/>
      <c r="V67" s="24"/>
      <c r="W67" s="19"/>
      <c r="X67" s="19"/>
      <c r="Y67" s="19"/>
      <c r="Z67" s="19"/>
      <c r="AA67" s="19"/>
      <c r="AB67" s="6"/>
      <c r="AC67" s="6"/>
      <c r="AD67" s="6"/>
      <c r="AE67" s="6"/>
    </row>
    <row r="68" spans="1:31" ht="20.25" customHeight="1" x14ac:dyDescent="0.25">
      <c r="A68" s="36"/>
      <c r="B68" s="36"/>
      <c r="C68" s="36"/>
      <c r="D68" s="37" t="s">
        <v>23</v>
      </c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12"/>
      <c r="Q68" s="12"/>
      <c r="R68" s="12"/>
      <c r="S68" s="12"/>
      <c r="T68" s="13"/>
      <c r="U68" s="13"/>
      <c r="V68" s="24"/>
      <c r="W68" s="30"/>
      <c r="X68" s="13"/>
      <c r="Y68" s="13"/>
      <c r="Z68" s="13"/>
      <c r="AA68" s="13"/>
      <c r="AB68" s="9"/>
      <c r="AC68" s="9"/>
      <c r="AD68" s="9"/>
      <c r="AE68" s="9"/>
    </row>
    <row r="69" spans="1:31" ht="20.25" customHeight="1" x14ac:dyDescent="0.25">
      <c r="A69" s="36"/>
      <c r="B69" s="36"/>
      <c r="C69" s="36"/>
      <c r="D69" s="37" t="s">
        <v>24</v>
      </c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12"/>
      <c r="Q69" s="12"/>
      <c r="R69" s="12"/>
      <c r="S69" s="12"/>
      <c r="T69" s="13"/>
      <c r="U69" s="13"/>
      <c r="V69" s="24"/>
      <c r="W69" s="30"/>
      <c r="X69" s="13"/>
      <c r="Y69" s="13"/>
      <c r="Z69" s="13"/>
      <c r="AA69" s="13"/>
      <c r="AB69" s="9"/>
      <c r="AC69" s="9"/>
      <c r="AD69" s="9"/>
      <c r="AE69" s="9"/>
    </row>
    <row r="70" spans="1:31" ht="20.25" customHeight="1" x14ac:dyDescent="0.25">
      <c r="A70" s="36"/>
      <c r="B70" s="36"/>
      <c r="C70" s="36"/>
      <c r="D70" s="38" t="s">
        <v>25</v>
      </c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12"/>
      <c r="Q70" s="12"/>
      <c r="R70" s="12"/>
      <c r="S70" s="12"/>
      <c r="T70" s="13"/>
      <c r="U70" s="13"/>
      <c r="V70" s="24"/>
      <c r="W70" s="30"/>
      <c r="X70" s="13"/>
      <c r="Y70" s="13"/>
      <c r="Z70" s="13"/>
      <c r="AA70" s="13"/>
      <c r="AB70" s="9"/>
      <c r="AC70" s="9"/>
      <c r="AD70" s="9"/>
      <c r="AE70" s="9"/>
    </row>
    <row r="71" spans="1:31" ht="20.25" customHeight="1" x14ac:dyDescent="0.25">
      <c r="A71" s="34"/>
      <c r="B71" s="34"/>
      <c r="C71" s="34"/>
      <c r="D71" s="35" t="s">
        <v>26</v>
      </c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11"/>
      <c r="Q71" s="11"/>
      <c r="R71" s="11"/>
      <c r="S71" s="11"/>
      <c r="T71" s="19"/>
      <c r="U71" s="19"/>
      <c r="V71" s="24"/>
      <c r="W71" s="19"/>
      <c r="X71" s="19"/>
      <c r="Y71" s="19"/>
      <c r="Z71" s="19"/>
      <c r="AA71" s="19"/>
      <c r="AB71" s="6"/>
      <c r="AC71" s="6"/>
      <c r="AD71" s="6"/>
      <c r="AE71" s="6"/>
    </row>
    <row r="72" spans="1:31" ht="20.25" customHeight="1" x14ac:dyDescent="0.25">
      <c r="A72" s="36"/>
      <c r="B72" s="36"/>
      <c r="C72" s="36"/>
      <c r="D72" s="37" t="s">
        <v>23</v>
      </c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12"/>
      <c r="Q72" s="12"/>
      <c r="R72" s="12"/>
      <c r="S72" s="12"/>
      <c r="T72" s="13"/>
      <c r="U72" s="13"/>
      <c r="V72" s="24"/>
      <c r="W72" s="30"/>
      <c r="X72" s="13"/>
      <c r="Y72" s="13"/>
      <c r="Z72" s="13"/>
      <c r="AA72" s="13"/>
      <c r="AB72" s="9"/>
      <c r="AC72" s="9"/>
      <c r="AD72" s="9"/>
      <c r="AE72" s="9"/>
    </row>
    <row r="73" spans="1:31" ht="20.25" customHeight="1" x14ac:dyDescent="0.25">
      <c r="A73" s="36"/>
      <c r="B73" s="36"/>
      <c r="C73" s="36"/>
      <c r="D73" s="37" t="s">
        <v>24</v>
      </c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12"/>
      <c r="Q73" s="12"/>
      <c r="R73" s="12"/>
      <c r="S73" s="12"/>
      <c r="T73" s="13"/>
      <c r="U73" s="13"/>
      <c r="V73" s="24"/>
      <c r="W73" s="30"/>
      <c r="X73" s="13"/>
      <c r="Y73" s="13"/>
      <c r="Z73" s="13"/>
      <c r="AA73" s="13"/>
      <c r="AB73" s="9"/>
      <c r="AC73" s="9"/>
      <c r="AD73" s="9"/>
      <c r="AE73" s="9"/>
    </row>
    <row r="74" spans="1:31" ht="54" customHeight="1" x14ac:dyDescent="0.25">
      <c r="A74" s="39">
        <v>310203</v>
      </c>
      <c r="B74" s="40"/>
      <c r="C74" s="41"/>
      <c r="D74" s="42" t="s">
        <v>36</v>
      </c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4"/>
      <c r="P74" s="10">
        <f>P75+P84</f>
        <v>8780</v>
      </c>
      <c r="Q74" s="10">
        <f>Q75+Q84</f>
        <v>8780</v>
      </c>
      <c r="R74" s="10"/>
      <c r="S74" s="10"/>
      <c r="T74" s="10">
        <f>T75+T84</f>
        <v>8779</v>
      </c>
      <c r="U74" s="10">
        <f>U75+U84</f>
        <v>8779</v>
      </c>
      <c r="V74" s="22"/>
      <c r="W74" s="10"/>
      <c r="X74" s="10">
        <f>X75+X84</f>
        <v>8469.6700000000019</v>
      </c>
      <c r="Y74" s="10">
        <f>Y75+Y84</f>
        <v>8469.6700000000019</v>
      </c>
      <c r="Z74" s="10"/>
      <c r="AA74" s="10"/>
      <c r="AB74" s="14">
        <v>0.96476476819683343</v>
      </c>
      <c r="AC74" s="14">
        <v>0.96476476819683343</v>
      </c>
      <c r="AD74" s="14"/>
      <c r="AE74" s="14"/>
    </row>
    <row r="75" spans="1:31" ht="30" customHeight="1" x14ac:dyDescent="0.25">
      <c r="A75" s="34"/>
      <c r="B75" s="34"/>
      <c r="C75" s="34"/>
      <c r="D75" s="35" t="s">
        <v>8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11">
        <f>P77+P81</f>
        <v>8765</v>
      </c>
      <c r="Q75" s="11">
        <f>Q77+Q81</f>
        <v>8765</v>
      </c>
      <c r="R75" s="11"/>
      <c r="S75" s="11"/>
      <c r="T75" s="11">
        <f>T77+T81</f>
        <v>8765</v>
      </c>
      <c r="U75" s="11">
        <f>U77+U81</f>
        <v>8765</v>
      </c>
      <c r="V75" s="23"/>
      <c r="W75" s="11"/>
      <c r="X75" s="11">
        <f>X77+X81</f>
        <v>8460.7910000000011</v>
      </c>
      <c r="Y75" s="11">
        <f>Y77+Y81</f>
        <v>8460.7910000000011</v>
      </c>
      <c r="Z75" s="11"/>
      <c r="AA75" s="11"/>
      <c r="AB75" s="14">
        <v>0.96529270735881345</v>
      </c>
      <c r="AC75" s="14">
        <v>0.96529270735881345</v>
      </c>
      <c r="AD75" s="14"/>
      <c r="AE75" s="14"/>
    </row>
    <row r="76" spans="1:31" ht="20.25" customHeight="1" x14ac:dyDescent="0.25">
      <c r="A76" s="36"/>
      <c r="B76" s="36"/>
      <c r="C76" s="36"/>
      <c r="D76" s="37" t="s">
        <v>40</v>
      </c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16"/>
      <c r="Q76" s="12"/>
      <c r="R76" s="16"/>
      <c r="S76" s="16"/>
      <c r="T76" s="13"/>
      <c r="U76" s="12"/>
      <c r="V76" s="24"/>
      <c r="W76" s="30"/>
      <c r="X76" s="13"/>
      <c r="Y76" s="12"/>
      <c r="Z76" s="13"/>
      <c r="AA76" s="13"/>
      <c r="AB76" s="15"/>
      <c r="AC76" s="15"/>
      <c r="AD76" s="15"/>
      <c r="AE76" s="15"/>
    </row>
    <row r="77" spans="1:31" ht="20.25" customHeight="1" x14ac:dyDescent="0.25">
      <c r="A77" s="36"/>
      <c r="B77" s="36"/>
      <c r="C77" s="36"/>
      <c r="D77" s="37" t="s">
        <v>10</v>
      </c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16">
        <f>Q77</f>
        <v>8765</v>
      </c>
      <c r="Q77" s="12">
        <v>8765</v>
      </c>
      <c r="R77" s="12"/>
      <c r="S77" s="12"/>
      <c r="T77" s="12">
        <f>U77</f>
        <v>8685</v>
      </c>
      <c r="U77" s="12">
        <v>8685</v>
      </c>
      <c r="V77" s="23"/>
      <c r="W77" s="27"/>
      <c r="X77" s="12">
        <v>8384.1290000000008</v>
      </c>
      <c r="Y77" s="12">
        <v>8384.1290000000008</v>
      </c>
      <c r="Z77" s="13"/>
      <c r="AA77" s="13"/>
      <c r="AB77" s="15">
        <v>0.96535739781232011</v>
      </c>
      <c r="AC77" s="15">
        <v>0.96535739781232011</v>
      </c>
      <c r="AD77" s="15"/>
      <c r="AE77" s="15"/>
    </row>
    <row r="78" spans="1:31" ht="20.25" customHeight="1" x14ac:dyDescent="0.25">
      <c r="A78" s="36"/>
      <c r="B78" s="36"/>
      <c r="C78" s="36"/>
      <c r="D78" s="37" t="s">
        <v>11</v>
      </c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16"/>
      <c r="Q78" s="12"/>
      <c r="R78" s="12"/>
      <c r="S78" s="12"/>
      <c r="T78" s="12"/>
      <c r="U78" s="12"/>
      <c r="V78" s="23"/>
      <c r="W78" s="27"/>
      <c r="X78" s="12"/>
      <c r="Y78" s="12"/>
      <c r="Z78" s="13"/>
      <c r="AA78" s="13"/>
      <c r="AB78" s="15"/>
      <c r="AC78" s="15"/>
      <c r="AD78" s="15"/>
      <c r="AE78" s="15"/>
    </row>
    <row r="79" spans="1:31" ht="20.25" customHeight="1" x14ac:dyDescent="0.25">
      <c r="A79" s="36"/>
      <c r="B79" s="36"/>
      <c r="C79" s="36"/>
      <c r="D79" s="37" t="s">
        <v>12</v>
      </c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13"/>
      <c r="Q79" s="12"/>
      <c r="R79" s="12"/>
      <c r="S79" s="12"/>
      <c r="T79" s="12"/>
      <c r="U79" s="12"/>
      <c r="V79" s="23"/>
      <c r="W79" s="27"/>
      <c r="X79" s="12"/>
      <c r="Y79" s="12"/>
      <c r="Z79" s="13"/>
      <c r="AA79" s="13"/>
      <c r="AB79" s="15"/>
      <c r="AC79" s="15"/>
      <c r="AD79" s="15"/>
      <c r="AE79" s="15"/>
    </row>
    <row r="80" spans="1:31" ht="20.25" customHeight="1" x14ac:dyDescent="0.25">
      <c r="A80" s="36"/>
      <c r="B80" s="36"/>
      <c r="C80" s="36"/>
      <c r="D80" s="37" t="s">
        <v>13</v>
      </c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13"/>
      <c r="Q80" s="12"/>
      <c r="R80" s="12"/>
      <c r="S80" s="12"/>
      <c r="T80" s="12"/>
      <c r="U80" s="12"/>
      <c r="V80" s="23"/>
      <c r="W80" s="27"/>
      <c r="X80" s="12"/>
      <c r="Y80" s="12"/>
      <c r="Z80" s="13"/>
      <c r="AA80" s="13"/>
      <c r="AB80" s="15"/>
      <c r="AC80" s="15"/>
      <c r="AD80" s="15"/>
      <c r="AE80" s="15"/>
    </row>
    <row r="81" spans="1:31" ht="20.25" customHeight="1" x14ac:dyDescent="0.25">
      <c r="A81" s="36"/>
      <c r="B81" s="36"/>
      <c r="C81" s="36"/>
      <c r="D81" s="37" t="s">
        <v>14</v>
      </c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13"/>
      <c r="Q81" s="12"/>
      <c r="R81" s="12"/>
      <c r="S81" s="12"/>
      <c r="T81" s="12">
        <f>U81</f>
        <v>80</v>
      </c>
      <c r="U81" s="12">
        <v>80</v>
      </c>
      <c r="V81" s="23"/>
      <c r="W81" s="27"/>
      <c r="X81" s="12">
        <v>76.662000000000006</v>
      </c>
      <c r="Y81" s="12">
        <v>76.662000000000006</v>
      </c>
      <c r="Z81" s="13" t="s">
        <v>34</v>
      </c>
      <c r="AA81" s="13"/>
      <c r="AB81" s="15">
        <v>0.95826975000000003</v>
      </c>
      <c r="AC81" s="15">
        <v>0.95826975000000003</v>
      </c>
      <c r="AD81" s="15"/>
      <c r="AE81" s="15"/>
    </row>
    <row r="82" spans="1:31" ht="20.25" customHeight="1" x14ac:dyDescent="0.25">
      <c r="A82" s="36"/>
      <c r="B82" s="36"/>
      <c r="C82" s="36"/>
      <c r="D82" s="37" t="s">
        <v>15</v>
      </c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16"/>
      <c r="Q82" s="12"/>
      <c r="R82" s="12"/>
      <c r="S82" s="12"/>
      <c r="T82" s="12"/>
      <c r="U82" s="12"/>
      <c r="V82" s="23"/>
      <c r="W82" s="27"/>
      <c r="X82" s="12"/>
      <c r="Y82" s="12"/>
      <c r="Z82" s="13"/>
      <c r="AA82" s="13"/>
      <c r="AB82" s="15"/>
      <c r="AC82" s="15"/>
      <c r="AD82" s="15"/>
      <c r="AE82" s="15"/>
    </row>
    <row r="83" spans="1:31" ht="20.25" customHeight="1" x14ac:dyDescent="0.25">
      <c r="A83" s="36"/>
      <c r="B83" s="36"/>
      <c r="C83" s="36"/>
      <c r="D83" s="37" t="s">
        <v>16</v>
      </c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16"/>
      <c r="Q83" s="12"/>
      <c r="R83" s="12"/>
      <c r="S83" s="12"/>
      <c r="T83" s="12"/>
      <c r="U83" s="12"/>
      <c r="V83" s="23"/>
      <c r="W83" s="27"/>
      <c r="X83" s="12"/>
      <c r="Y83" s="12"/>
      <c r="Z83" s="13"/>
      <c r="AA83" s="13"/>
      <c r="AB83" s="15"/>
      <c r="AC83" s="15"/>
      <c r="AD83" s="15"/>
      <c r="AE83" s="15"/>
    </row>
    <row r="84" spans="1:31" ht="20.25" customHeight="1" x14ac:dyDescent="0.25">
      <c r="A84" s="34"/>
      <c r="B84" s="34"/>
      <c r="C84" s="34"/>
      <c r="D84" s="35" t="s">
        <v>17</v>
      </c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11">
        <f>P85</f>
        <v>15</v>
      </c>
      <c r="Q84" s="11">
        <f>Q85</f>
        <v>15</v>
      </c>
      <c r="R84" s="11"/>
      <c r="S84" s="11"/>
      <c r="T84" s="11">
        <f>T85</f>
        <v>14</v>
      </c>
      <c r="U84" s="11">
        <f>U85</f>
        <v>14</v>
      </c>
      <c r="V84" s="23"/>
      <c r="W84" s="11"/>
      <c r="X84" s="11">
        <f>X85</f>
        <v>8.8789999999999996</v>
      </c>
      <c r="Y84" s="11">
        <f>Y85</f>
        <v>8.8789999999999996</v>
      </c>
      <c r="Z84" s="11"/>
      <c r="AA84" s="11"/>
      <c r="AB84" s="14"/>
      <c r="AC84" s="14"/>
      <c r="AD84" s="14"/>
      <c r="AE84" s="14"/>
    </row>
    <row r="85" spans="1:31" ht="20.25" customHeight="1" x14ac:dyDescent="0.25">
      <c r="A85" s="36"/>
      <c r="B85" s="36"/>
      <c r="C85" s="36"/>
      <c r="D85" s="37" t="s">
        <v>18</v>
      </c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12">
        <f>Q85</f>
        <v>15</v>
      </c>
      <c r="Q85" s="12">
        <v>15</v>
      </c>
      <c r="R85" s="16"/>
      <c r="S85" s="16"/>
      <c r="T85" s="13">
        <f>U85</f>
        <v>14</v>
      </c>
      <c r="U85" s="12">
        <v>14</v>
      </c>
      <c r="V85" s="24"/>
      <c r="W85" s="30"/>
      <c r="X85" s="13">
        <f>Y85</f>
        <v>8.8789999999999996</v>
      </c>
      <c r="Y85" s="13">
        <v>8.8789999999999996</v>
      </c>
      <c r="Z85" s="13"/>
      <c r="AA85" s="13"/>
      <c r="AB85" s="15"/>
      <c r="AC85" s="15"/>
      <c r="AD85" s="15"/>
      <c r="AE85" s="15"/>
    </row>
    <row r="86" spans="1:31" ht="20.25" customHeight="1" x14ac:dyDescent="0.25">
      <c r="A86" s="36"/>
      <c r="B86" s="36"/>
      <c r="C86" s="36"/>
      <c r="D86" s="37" t="s">
        <v>19</v>
      </c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12"/>
      <c r="Q86" s="12"/>
      <c r="R86" s="12"/>
      <c r="S86" s="12"/>
      <c r="T86" s="12"/>
      <c r="U86" s="12"/>
      <c r="V86" s="23"/>
      <c r="W86" s="30"/>
      <c r="X86" s="13"/>
      <c r="Y86" s="13"/>
      <c r="Z86" s="13"/>
      <c r="AA86" s="13"/>
      <c r="AB86" s="9"/>
      <c r="AC86" s="9"/>
      <c r="AD86" s="9"/>
      <c r="AE86" s="9"/>
    </row>
    <row r="87" spans="1:31" ht="20.25" customHeight="1" x14ac:dyDescent="0.25">
      <c r="A87" s="36"/>
      <c r="B87" s="36"/>
      <c r="C87" s="36"/>
      <c r="D87" s="37" t="s">
        <v>20</v>
      </c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12"/>
      <c r="Q87" s="12"/>
      <c r="R87" s="12"/>
      <c r="S87" s="12"/>
      <c r="T87" s="12"/>
      <c r="U87" s="12"/>
      <c r="V87" s="23"/>
      <c r="W87" s="30"/>
      <c r="X87" s="13"/>
      <c r="Y87" s="13"/>
      <c r="Z87" s="13"/>
      <c r="AA87" s="13"/>
      <c r="AB87" s="9"/>
      <c r="AC87" s="9"/>
      <c r="AD87" s="9"/>
      <c r="AE87" s="9"/>
    </row>
    <row r="88" spans="1:31" ht="20.25" customHeight="1" x14ac:dyDescent="0.25">
      <c r="A88" s="36"/>
      <c r="B88" s="36"/>
      <c r="C88" s="36"/>
      <c r="D88" s="37" t="s">
        <v>21</v>
      </c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12"/>
      <c r="Q88" s="12"/>
      <c r="R88" s="12"/>
      <c r="S88" s="12"/>
      <c r="T88" s="12"/>
      <c r="U88" s="12"/>
      <c r="V88" s="23"/>
      <c r="W88" s="30"/>
      <c r="X88" s="13"/>
      <c r="Y88" s="13"/>
      <c r="Z88" s="13"/>
      <c r="AA88" s="13"/>
      <c r="AB88" s="9"/>
      <c r="AC88" s="9"/>
      <c r="AD88" s="9"/>
      <c r="AE88" s="9"/>
    </row>
    <row r="89" spans="1:31" ht="20.25" customHeight="1" x14ac:dyDescent="0.25">
      <c r="A89" s="34"/>
      <c r="B89" s="34"/>
      <c r="C89" s="34"/>
      <c r="D89" s="35" t="s">
        <v>22</v>
      </c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11"/>
      <c r="Q89" s="11"/>
      <c r="R89" s="11"/>
      <c r="S89" s="11"/>
      <c r="T89" s="19"/>
      <c r="U89" s="19"/>
      <c r="V89" s="24"/>
      <c r="W89" s="19"/>
      <c r="X89" s="19"/>
      <c r="Y89" s="19"/>
      <c r="Z89" s="19"/>
      <c r="AA89" s="19"/>
      <c r="AB89" s="6"/>
      <c r="AC89" s="6"/>
      <c r="AD89" s="6"/>
      <c r="AE89" s="6"/>
    </row>
    <row r="90" spans="1:31" ht="20.25" customHeight="1" x14ac:dyDescent="0.25">
      <c r="A90" s="36"/>
      <c r="B90" s="36"/>
      <c r="C90" s="36"/>
      <c r="D90" s="37" t="s">
        <v>23</v>
      </c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12"/>
      <c r="Q90" s="12"/>
      <c r="R90" s="12"/>
      <c r="S90" s="12"/>
      <c r="T90" s="13"/>
      <c r="U90" s="12"/>
      <c r="V90" s="24"/>
      <c r="W90" s="30"/>
      <c r="X90" s="13"/>
      <c r="Y90" s="13"/>
      <c r="Z90" s="13"/>
      <c r="AA90" s="13"/>
      <c r="AB90" s="9"/>
      <c r="AC90" s="9"/>
      <c r="AD90" s="9"/>
      <c r="AE90" s="9"/>
    </row>
    <row r="91" spans="1:31" ht="20.25" customHeight="1" x14ac:dyDescent="0.25">
      <c r="A91" s="36"/>
      <c r="B91" s="36"/>
      <c r="C91" s="36"/>
      <c r="D91" s="37" t="s">
        <v>24</v>
      </c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12"/>
      <c r="Q91" s="12"/>
      <c r="R91" s="12"/>
      <c r="S91" s="12"/>
      <c r="T91" s="13"/>
      <c r="U91" s="12"/>
      <c r="V91" s="24"/>
      <c r="W91" s="30"/>
      <c r="X91" s="13"/>
      <c r="Y91" s="13"/>
      <c r="Z91" s="13"/>
      <c r="AA91" s="13"/>
      <c r="AB91" s="9"/>
      <c r="AC91" s="9"/>
      <c r="AD91" s="9"/>
      <c r="AE91" s="9"/>
    </row>
    <row r="92" spans="1:31" ht="20.25" customHeight="1" x14ac:dyDescent="0.25">
      <c r="A92" s="36"/>
      <c r="B92" s="36"/>
      <c r="C92" s="36"/>
      <c r="D92" s="38" t="s">
        <v>25</v>
      </c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12"/>
      <c r="Q92" s="12"/>
      <c r="R92" s="12"/>
      <c r="S92" s="12"/>
      <c r="T92" s="13"/>
      <c r="U92" s="12"/>
      <c r="V92" s="24"/>
      <c r="W92" s="30"/>
      <c r="X92" s="13"/>
      <c r="Y92" s="13"/>
      <c r="Z92" s="13"/>
      <c r="AA92" s="13"/>
      <c r="AB92" s="9"/>
      <c r="AC92" s="9"/>
      <c r="AD92" s="9"/>
      <c r="AE92" s="9"/>
    </row>
    <row r="93" spans="1:31" ht="20.25" customHeight="1" x14ac:dyDescent="0.25">
      <c r="A93" s="34"/>
      <c r="B93" s="34"/>
      <c r="C93" s="34"/>
      <c r="D93" s="35" t="s">
        <v>26</v>
      </c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11"/>
      <c r="Q93" s="11"/>
      <c r="R93" s="11"/>
      <c r="S93" s="11"/>
      <c r="T93" s="19"/>
      <c r="U93" s="19"/>
      <c r="V93" s="24"/>
      <c r="W93" s="19"/>
      <c r="X93" s="19"/>
      <c r="Y93" s="19"/>
      <c r="Z93" s="19"/>
      <c r="AA93" s="19"/>
      <c r="AB93" s="6"/>
      <c r="AC93" s="6"/>
      <c r="AD93" s="6"/>
      <c r="AE93" s="6"/>
    </row>
    <row r="94" spans="1:31" ht="20.25" customHeight="1" x14ac:dyDescent="0.25">
      <c r="A94" s="36"/>
      <c r="B94" s="36"/>
      <c r="C94" s="36"/>
      <c r="D94" s="37" t="s">
        <v>23</v>
      </c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12"/>
      <c r="Q94" s="12"/>
      <c r="R94" s="12"/>
      <c r="S94" s="12"/>
      <c r="T94" s="13"/>
      <c r="U94" s="13"/>
      <c r="V94" s="24"/>
      <c r="W94" s="30"/>
      <c r="X94" s="13"/>
      <c r="Y94" s="13"/>
      <c r="Z94" s="13"/>
      <c r="AA94" s="13"/>
      <c r="AB94" s="9"/>
      <c r="AC94" s="9"/>
      <c r="AD94" s="9"/>
      <c r="AE94" s="9"/>
    </row>
    <row r="95" spans="1:31" ht="20.25" customHeight="1" x14ac:dyDescent="0.25">
      <c r="A95" s="36"/>
      <c r="B95" s="36"/>
      <c r="C95" s="36"/>
      <c r="D95" s="37" t="s">
        <v>24</v>
      </c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12"/>
      <c r="Q95" s="12"/>
      <c r="R95" s="12"/>
      <c r="S95" s="12"/>
      <c r="T95" s="13"/>
      <c r="U95" s="13"/>
      <c r="V95" s="24"/>
      <c r="W95" s="30"/>
      <c r="X95" s="13"/>
      <c r="Y95" s="13"/>
      <c r="Z95" s="13"/>
      <c r="AA95" s="13"/>
      <c r="AB95" s="9"/>
      <c r="AC95" s="9"/>
      <c r="AD95" s="9"/>
      <c r="AE95" s="9"/>
    </row>
    <row r="96" spans="1:31" ht="54" customHeight="1" x14ac:dyDescent="0.25">
      <c r="A96" s="39">
        <v>310204</v>
      </c>
      <c r="B96" s="40"/>
      <c r="C96" s="41"/>
      <c r="D96" s="42" t="s">
        <v>37</v>
      </c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4"/>
      <c r="P96" s="10">
        <f>P97+P106</f>
        <v>800</v>
      </c>
      <c r="Q96" s="10">
        <f>Q97+Q106</f>
        <v>800</v>
      </c>
      <c r="R96" s="10"/>
      <c r="S96" s="10"/>
      <c r="T96" s="10">
        <f>T97+T106</f>
        <v>483</v>
      </c>
      <c r="U96" s="10">
        <f>U97+U106</f>
        <v>483</v>
      </c>
      <c r="V96" s="22"/>
      <c r="W96" s="10"/>
      <c r="X96" s="10">
        <f>X97+X106</f>
        <v>477.755</v>
      </c>
      <c r="Y96" s="10">
        <f>Y97+Y106</f>
        <v>479.82900000000001</v>
      </c>
      <c r="Z96" s="10"/>
      <c r="AA96" s="10"/>
      <c r="AB96" s="14">
        <v>0.9934364389233955</v>
      </c>
      <c r="AC96" s="14">
        <v>0.9934364389233955</v>
      </c>
      <c r="AD96" s="14"/>
      <c r="AE96" s="14"/>
    </row>
    <row r="97" spans="1:31" ht="30" customHeight="1" x14ac:dyDescent="0.25">
      <c r="A97" s="34"/>
      <c r="B97" s="34"/>
      <c r="C97" s="34"/>
      <c r="D97" s="35" t="s">
        <v>8</v>
      </c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11">
        <f>P99+P105</f>
        <v>800</v>
      </c>
      <c r="Q97" s="11">
        <f>Q99+Q105</f>
        <v>800</v>
      </c>
      <c r="R97" s="11"/>
      <c r="S97" s="11"/>
      <c r="T97" s="11">
        <f>T99+T105</f>
        <v>483</v>
      </c>
      <c r="U97" s="11">
        <f>U99+U105</f>
        <v>483</v>
      </c>
      <c r="V97" s="23"/>
      <c r="W97" s="11"/>
      <c r="X97" s="11">
        <f>X99+X105</f>
        <v>477.755</v>
      </c>
      <c r="Y97" s="11">
        <f>Y99+Y105</f>
        <v>479.82900000000001</v>
      </c>
      <c r="Z97" s="11"/>
      <c r="AA97" s="11"/>
      <c r="AB97" s="14">
        <v>0.9934364389233955</v>
      </c>
      <c r="AC97" s="14">
        <v>0.9934364389233955</v>
      </c>
      <c r="AD97" s="14"/>
      <c r="AE97" s="14"/>
    </row>
    <row r="98" spans="1:31" ht="20.25" customHeight="1" x14ac:dyDescent="0.25">
      <c r="A98" s="36"/>
      <c r="B98" s="36"/>
      <c r="C98" s="36"/>
      <c r="D98" s="37" t="s">
        <v>40</v>
      </c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12"/>
      <c r="Q98" s="12"/>
      <c r="R98" s="16"/>
      <c r="S98" s="16"/>
      <c r="T98" s="13"/>
      <c r="U98" s="12"/>
      <c r="V98" s="24"/>
      <c r="W98" s="27"/>
      <c r="X98" s="16"/>
      <c r="Y98" s="16"/>
      <c r="Z98" s="13"/>
      <c r="AA98" s="13"/>
      <c r="AB98" s="15"/>
      <c r="AC98" s="15"/>
      <c r="AD98" s="15"/>
      <c r="AE98" s="15"/>
    </row>
    <row r="99" spans="1:31" ht="20.25" customHeight="1" x14ac:dyDescent="0.25">
      <c r="A99" s="36"/>
      <c r="B99" s="36"/>
      <c r="C99" s="36"/>
      <c r="D99" s="37" t="s">
        <v>10</v>
      </c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12">
        <f>Q99</f>
        <v>796</v>
      </c>
      <c r="Q99" s="12">
        <v>796</v>
      </c>
      <c r="R99" s="12"/>
      <c r="S99" s="12"/>
      <c r="T99" s="12">
        <f>U99</f>
        <v>479</v>
      </c>
      <c r="U99" s="12">
        <v>479</v>
      </c>
      <c r="V99" s="23"/>
      <c r="W99" s="27"/>
      <c r="X99" s="12">
        <f>Y99</f>
        <v>477.755</v>
      </c>
      <c r="Y99" s="12">
        <v>477.755</v>
      </c>
      <c r="Z99" s="13"/>
      <c r="AA99" s="13"/>
      <c r="AB99" s="15">
        <v>0.99740154488517752</v>
      </c>
      <c r="AC99" s="15">
        <v>0.99740154488517752</v>
      </c>
      <c r="AD99" s="15"/>
      <c r="AE99" s="15"/>
    </row>
    <row r="100" spans="1:31" ht="20.25" customHeight="1" x14ac:dyDescent="0.25">
      <c r="A100" s="36"/>
      <c r="B100" s="36"/>
      <c r="C100" s="36"/>
      <c r="D100" s="37" t="s">
        <v>11</v>
      </c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12"/>
      <c r="Q100" s="12"/>
      <c r="R100" s="12"/>
      <c r="S100" s="12"/>
      <c r="T100" s="12"/>
      <c r="U100" s="12"/>
      <c r="V100" s="23"/>
      <c r="W100" s="27"/>
      <c r="X100" s="12"/>
      <c r="Y100" s="12"/>
      <c r="Z100" s="13"/>
      <c r="AA100" s="13"/>
      <c r="AB100" s="15"/>
      <c r="AC100" s="15"/>
      <c r="AD100" s="15"/>
      <c r="AE100" s="15"/>
    </row>
    <row r="101" spans="1:31" ht="20.25" customHeight="1" x14ac:dyDescent="0.25">
      <c r="A101" s="36"/>
      <c r="B101" s="36"/>
      <c r="C101" s="36"/>
      <c r="D101" s="37" t="s">
        <v>12</v>
      </c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12"/>
      <c r="Q101" s="12"/>
      <c r="R101" s="12"/>
      <c r="S101" s="12"/>
      <c r="T101" s="12"/>
      <c r="U101" s="12"/>
      <c r="V101" s="23"/>
      <c r="W101" s="27"/>
      <c r="X101" s="12"/>
      <c r="Y101" s="12"/>
      <c r="Z101" s="13"/>
      <c r="AA101" s="13"/>
      <c r="AB101" s="15"/>
      <c r="AC101" s="15"/>
      <c r="AD101" s="15"/>
      <c r="AE101" s="15"/>
    </row>
    <row r="102" spans="1:31" ht="20.25" customHeight="1" x14ac:dyDescent="0.25">
      <c r="A102" s="36"/>
      <c r="B102" s="36"/>
      <c r="C102" s="36"/>
      <c r="D102" s="37" t="s">
        <v>13</v>
      </c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12"/>
      <c r="Q102" s="12"/>
      <c r="R102" s="16"/>
      <c r="S102" s="16"/>
      <c r="T102" s="13"/>
      <c r="U102" s="12"/>
      <c r="V102" s="24"/>
      <c r="W102" s="27"/>
      <c r="X102" s="16"/>
      <c r="Y102" s="16"/>
      <c r="Z102" s="13"/>
      <c r="AA102" s="13"/>
      <c r="AB102" s="15"/>
      <c r="AC102" s="15"/>
      <c r="AD102" s="15"/>
      <c r="AE102" s="15"/>
    </row>
    <row r="103" spans="1:31" ht="20.25" customHeight="1" x14ac:dyDescent="0.25">
      <c r="A103" s="36"/>
      <c r="B103" s="36"/>
      <c r="C103" s="36"/>
      <c r="D103" s="37" t="s">
        <v>14</v>
      </c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12"/>
      <c r="Q103" s="12"/>
      <c r="R103" s="12"/>
      <c r="S103" s="12"/>
      <c r="T103" s="12"/>
      <c r="U103" s="12"/>
      <c r="V103" s="23"/>
      <c r="W103" s="27"/>
      <c r="X103" s="12"/>
      <c r="Y103" s="12"/>
      <c r="Z103" s="13" t="s">
        <v>34</v>
      </c>
      <c r="AA103" s="13"/>
      <c r="AB103" s="15"/>
      <c r="AC103" s="15"/>
      <c r="AD103" s="15"/>
      <c r="AE103" s="15"/>
    </row>
    <row r="104" spans="1:31" ht="20.25" customHeight="1" x14ac:dyDescent="0.25">
      <c r="A104" s="36"/>
      <c r="B104" s="36"/>
      <c r="C104" s="36"/>
      <c r="D104" s="37" t="s">
        <v>15</v>
      </c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12"/>
      <c r="Q104" s="12"/>
      <c r="R104" s="12"/>
      <c r="S104" s="12"/>
      <c r="T104" s="12"/>
      <c r="U104" s="12"/>
      <c r="V104" s="23"/>
      <c r="W104" s="27"/>
      <c r="X104" s="12"/>
      <c r="Y104" s="12"/>
      <c r="Z104" s="13"/>
      <c r="AA104" s="13"/>
      <c r="AB104" s="15"/>
      <c r="AC104" s="15"/>
      <c r="AD104" s="15"/>
      <c r="AE104" s="15"/>
    </row>
    <row r="105" spans="1:31" ht="20.25" customHeight="1" x14ac:dyDescent="0.25">
      <c r="A105" s="36"/>
      <c r="B105" s="36"/>
      <c r="C105" s="36"/>
      <c r="D105" s="37" t="s">
        <v>16</v>
      </c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12">
        <f>Q105</f>
        <v>4</v>
      </c>
      <c r="Q105" s="12">
        <v>4</v>
      </c>
      <c r="R105" s="12"/>
      <c r="S105" s="12"/>
      <c r="T105" s="12">
        <f>U105</f>
        <v>4</v>
      </c>
      <c r="U105" s="12">
        <v>4</v>
      </c>
      <c r="V105" s="23"/>
      <c r="W105" s="27"/>
      <c r="X105" s="12"/>
      <c r="Y105" s="12">
        <v>2.0739999999999998</v>
      </c>
      <c r="Z105" s="13"/>
      <c r="AA105" s="13"/>
      <c r="AB105" s="15"/>
      <c r="AC105" s="15"/>
      <c r="AD105" s="15"/>
      <c r="AE105" s="15"/>
    </row>
    <row r="106" spans="1:31" ht="20.25" customHeight="1" x14ac:dyDescent="0.25">
      <c r="A106" s="34"/>
      <c r="B106" s="34"/>
      <c r="C106" s="34"/>
      <c r="D106" s="35" t="s">
        <v>17</v>
      </c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11"/>
      <c r="Q106" s="11"/>
      <c r="R106" s="11"/>
      <c r="S106" s="11"/>
      <c r="T106" s="11"/>
      <c r="U106" s="11"/>
      <c r="V106" s="23"/>
      <c r="W106" s="11"/>
      <c r="X106" s="11"/>
      <c r="Y106" s="11"/>
      <c r="Z106" s="11"/>
      <c r="AA106" s="11"/>
      <c r="AB106" s="14"/>
      <c r="AC106" s="14"/>
      <c r="AD106" s="14"/>
      <c r="AE106" s="14"/>
    </row>
    <row r="107" spans="1:31" ht="20.25" customHeight="1" x14ac:dyDescent="0.25">
      <c r="A107" s="36"/>
      <c r="B107" s="36"/>
      <c r="C107" s="36"/>
      <c r="D107" s="37" t="s">
        <v>18</v>
      </c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12"/>
      <c r="Q107" s="12"/>
      <c r="R107" s="12"/>
      <c r="S107" s="12"/>
      <c r="T107" s="13"/>
      <c r="U107" s="12"/>
      <c r="V107" s="23"/>
      <c r="W107" s="30"/>
      <c r="X107" s="13"/>
      <c r="Y107" s="13"/>
      <c r="Z107" s="13"/>
      <c r="AA107" s="13"/>
      <c r="AB107" s="15"/>
      <c r="AC107" s="15"/>
      <c r="AD107" s="15"/>
      <c r="AE107" s="15"/>
    </row>
    <row r="108" spans="1:31" ht="20.25" customHeight="1" x14ac:dyDescent="0.25">
      <c r="A108" s="36"/>
      <c r="B108" s="36"/>
      <c r="C108" s="36"/>
      <c r="D108" s="37" t="s">
        <v>19</v>
      </c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12"/>
      <c r="Q108" s="12"/>
      <c r="R108" s="12"/>
      <c r="S108" s="12"/>
      <c r="T108" s="13"/>
      <c r="U108" s="13"/>
      <c r="V108" s="24"/>
      <c r="W108" s="30"/>
      <c r="X108" s="13"/>
      <c r="Y108" s="13"/>
      <c r="Z108" s="13"/>
      <c r="AA108" s="13"/>
      <c r="AB108" s="9"/>
      <c r="AC108" s="9"/>
      <c r="AD108" s="9"/>
      <c r="AE108" s="9"/>
    </row>
    <row r="109" spans="1:31" ht="20.25" customHeight="1" x14ac:dyDescent="0.25">
      <c r="A109" s="36"/>
      <c r="B109" s="36"/>
      <c r="C109" s="36"/>
      <c r="D109" s="37" t="s">
        <v>20</v>
      </c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12"/>
      <c r="Q109" s="12"/>
      <c r="R109" s="12"/>
      <c r="S109" s="12"/>
      <c r="T109" s="13"/>
      <c r="U109" s="13"/>
      <c r="V109" s="24"/>
      <c r="W109" s="30"/>
      <c r="X109" s="13"/>
      <c r="Y109" s="13"/>
      <c r="Z109" s="13"/>
      <c r="AA109" s="13"/>
      <c r="AB109" s="9"/>
      <c r="AC109" s="9"/>
      <c r="AD109" s="9"/>
      <c r="AE109" s="9"/>
    </row>
    <row r="110" spans="1:31" ht="20.25" customHeight="1" x14ac:dyDescent="0.25">
      <c r="A110" s="36"/>
      <c r="B110" s="36"/>
      <c r="C110" s="36"/>
      <c r="D110" s="37" t="s">
        <v>21</v>
      </c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12"/>
      <c r="Q110" s="12"/>
      <c r="R110" s="12"/>
      <c r="S110" s="12"/>
      <c r="T110" s="13"/>
      <c r="U110" s="13"/>
      <c r="V110" s="24"/>
      <c r="W110" s="30"/>
      <c r="X110" s="13"/>
      <c r="Y110" s="13"/>
      <c r="Z110" s="13"/>
      <c r="AA110" s="13"/>
      <c r="AB110" s="9"/>
      <c r="AC110" s="9"/>
      <c r="AD110" s="9"/>
      <c r="AE110" s="9"/>
    </row>
    <row r="111" spans="1:31" ht="20.25" customHeight="1" x14ac:dyDescent="0.25">
      <c r="A111" s="34"/>
      <c r="B111" s="34"/>
      <c r="C111" s="34"/>
      <c r="D111" s="35" t="s">
        <v>22</v>
      </c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11"/>
      <c r="Q111" s="11"/>
      <c r="R111" s="11"/>
      <c r="S111" s="11"/>
      <c r="T111" s="19"/>
      <c r="U111" s="19"/>
      <c r="V111" s="24"/>
      <c r="W111" s="19"/>
      <c r="X111" s="19"/>
      <c r="Y111" s="19"/>
      <c r="Z111" s="19"/>
      <c r="AA111" s="19"/>
      <c r="AB111" s="6"/>
      <c r="AC111" s="6"/>
      <c r="AD111" s="6"/>
      <c r="AE111" s="6"/>
    </row>
    <row r="112" spans="1:31" ht="20.25" customHeight="1" x14ac:dyDescent="0.25">
      <c r="A112" s="36"/>
      <c r="B112" s="36"/>
      <c r="C112" s="36"/>
      <c r="D112" s="37" t="s">
        <v>23</v>
      </c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12"/>
      <c r="Q112" s="12"/>
      <c r="R112" s="12"/>
      <c r="S112" s="12"/>
      <c r="T112" s="13"/>
      <c r="U112" s="13"/>
      <c r="V112" s="24"/>
      <c r="W112" s="30"/>
      <c r="X112" s="13"/>
      <c r="Y112" s="13"/>
      <c r="Z112" s="13"/>
      <c r="AA112" s="13"/>
      <c r="AB112" s="9"/>
      <c r="AC112" s="9"/>
      <c r="AD112" s="9"/>
      <c r="AE112" s="9"/>
    </row>
    <row r="113" spans="1:31" ht="20.25" customHeight="1" x14ac:dyDescent="0.25">
      <c r="A113" s="36"/>
      <c r="B113" s="36"/>
      <c r="C113" s="36"/>
      <c r="D113" s="37" t="s">
        <v>24</v>
      </c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12"/>
      <c r="Q113" s="12"/>
      <c r="R113" s="12"/>
      <c r="S113" s="12"/>
      <c r="T113" s="13"/>
      <c r="U113" s="13"/>
      <c r="V113" s="24"/>
      <c r="W113" s="30"/>
      <c r="X113" s="13"/>
      <c r="Y113" s="13"/>
      <c r="Z113" s="13"/>
      <c r="AA113" s="13"/>
      <c r="AB113" s="9"/>
      <c r="AC113" s="9"/>
      <c r="AD113" s="9"/>
      <c r="AE113" s="9"/>
    </row>
    <row r="114" spans="1:31" ht="20.25" customHeight="1" x14ac:dyDescent="0.25">
      <c r="A114" s="36"/>
      <c r="B114" s="36"/>
      <c r="C114" s="36"/>
      <c r="D114" s="38" t="s">
        <v>25</v>
      </c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12"/>
      <c r="Q114" s="12"/>
      <c r="R114" s="12"/>
      <c r="S114" s="12"/>
      <c r="T114" s="13"/>
      <c r="U114" s="13"/>
      <c r="V114" s="24"/>
      <c r="W114" s="30"/>
      <c r="X114" s="13"/>
      <c r="Y114" s="13"/>
      <c r="Z114" s="13"/>
      <c r="AA114" s="13"/>
      <c r="AB114" s="9"/>
      <c r="AC114" s="9"/>
      <c r="AD114" s="9"/>
      <c r="AE114" s="9"/>
    </row>
    <row r="115" spans="1:31" ht="20.25" customHeight="1" x14ac:dyDescent="0.25">
      <c r="A115" s="34"/>
      <c r="B115" s="34"/>
      <c r="C115" s="34"/>
      <c r="D115" s="35" t="s">
        <v>26</v>
      </c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11"/>
      <c r="Q115" s="11"/>
      <c r="R115" s="11"/>
      <c r="S115" s="11"/>
      <c r="T115" s="19"/>
      <c r="U115" s="19"/>
      <c r="V115" s="24"/>
      <c r="W115" s="19"/>
      <c r="X115" s="19"/>
      <c r="Y115" s="19"/>
      <c r="Z115" s="19"/>
      <c r="AA115" s="19"/>
      <c r="AB115" s="6"/>
      <c r="AC115" s="6"/>
      <c r="AD115" s="6"/>
      <c r="AE115" s="6"/>
    </row>
    <row r="116" spans="1:31" ht="20.25" customHeight="1" x14ac:dyDescent="0.25">
      <c r="A116" s="36"/>
      <c r="B116" s="36"/>
      <c r="C116" s="36"/>
      <c r="D116" s="37" t="s">
        <v>23</v>
      </c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12"/>
      <c r="Q116" s="12"/>
      <c r="R116" s="12"/>
      <c r="S116" s="12"/>
      <c r="T116" s="13"/>
      <c r="U116" s="13"/>
      <c r="V116" s="24"/>
      <c r="W116" s="30"/>
      <c r="X116" s="13"/>
      <c r="Y116" s="13"/>
      <c r="Z116" s="13"/>
      <c r="AA116" s="13"/>
      <c r="AB116" s="9"/>
      <c r="AC116" s="9"/>
      <c r="AD116" s="9"/>
      <c r="AE116" s="9"/>
    </row>
    <row r="117" spans="1:31" ht="20.25" customHeight="1" x14ac:dyDescent="0.25">
      <c r="A117" s="36"/>
      <c r="B117" s="36"/>
      <c r="C117" s="36"/>
      <c r="D117" s="37" t="s">
        <v>24</v>
      </c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12"/>
      <c r="Q117" s="12"/>
      <c r="R117" s="12"/>
      <c r="S117" s="12"/>
      <c r="T117" s="13"/>
      <c r="U117" s="13"/>
      <c r="V117" s="24"/>
      <c r="W117" s="30"/>
      <c r="X117" s="13"/>
      <c r="Y117" s="13"/>
      <c r="Z117" s="13"/>
      <c r="AA117" s="13"/>
      <c r="AB117" s="9"/>
      <c r="AC117" s="9"/>
      <c r="AD117" s="9"/>
      <c r="AE117" s="9"/>
    </row>
    <row r="118" spans="1:31" s="4" customFormat="1" ht="54" customHeight="1" x14ac:dyDescent="0.25">
      <c r="A118" s="39">
        <v>310205</v>
      </c>
      <c r="B118" s="40"/>
      <c r="C118" s="41"/>
      <c r="D118" s="42" t="s">
        <v>38</v>
      </c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4"/>
      <c r="P118" s="10">
        <f>P119+P128</f>
        <v>215</v>
      </c>
      <c r="Q118" s="10">
        <f>Q119+Q128</f>
        <v>215</v>
      </c>
      <c r="R118" s="10"/>
      <c r="S118" s="10"/>
      <c r="T118" s="10">
        <f>T119+T128</f>
        <v>177</v>
      </c>
      <c r="U118" s="10">
        <f>U119+U128</f>
        <v>177</v>
      </c>
      <c r="V118" s="10"/>
      <c r="W118" s="10"/>
      <c r="X118" s="10">
        <f>X119+X128</f>
        <v>170.86199999999999</v>
      </c>
      <c r="Y118" s="10">
        <f>Y119+Y128</f>
        <v>170.86199999999999</v>
      </c>
      <c r="Z118" s="10"/>
      <c r="AA118" s="10"/>
      <c r="AB118" s="14">
        <v>0.96532288135593214</v>
      </c>
      <c r="AC118" s="14">
        <v>0.96532288135593214</v>
      </c>
      <c r="AD118" s="14"/>
      <c r="AE118" s="14"/>
    </row>
    <row r="119" spans="1:31" s="4" customFormat="1" ht="30" customHeight="1" x14ac:dyDescent="0.25">
      <c r="A119" s="34"/>
      <c r="B119" s="34"/>
      <c r="C119" s="34"/>
      <c r="D119" s="35" t="s">
        <v>8</v>
      </c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11">
        <f>Q119</f>
        <v>215</v>
      </c>
      <c r="Q119" s="11">
        <f>Q121+Q127</f>
        <v>215</v>
      </c>
      <c r="R119" s="11"/>
      <c r="S119" s="11"/>
      <c r="T119" s="11">
        <f>T121+T127</f>
        <v>177</v>
      </c>
      <c r="U119" s="11">
        <f>U121+U127</f>
        <v>177</v>
      </c>
      <c r="V119" s="11"/>
      <c r="W119" s="11"/>
      <c r="X119" s="11">
        <f>X121+X127</f>
        <v>170.86199999999999</v>
      </c>
      <c r="Y119" s="11">
        <f>Y121+Y127</f>
        <v>170.86199999999999</v>
      </c>
      <c r="Z119" s="11"/>
      <c r="AA119" s="11"/>
      <c r="AB119" s="14">
        <v>0.96532288135593214</v>
      </c>
      <c r="AC119" s="14">
        <v>0.96532288135593214</v>
      </c>
      <c r="AD119" s="14"/>
      <c r="AE119" s="14"/>
    </row>
    <row r="120" spans="1:31" ht="20.25" customHeight="1" x14ac:dyDescent="0.25">
      <c r="A120" s="36"/>
      <c r="B120" s="36"/>
      <c r="C120" s="36"/>
      <c r="D120" s="37" t="s">
        <v>40</v>
      </c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12"/>
      <c r="Q120" s="12"/>
      <c r="R120" s="16"/>
      <c r="S120" s="16"/>
      <c r="T120" s="13"/>
      <c r="U120" s="12"/>
      <c r="V120" s="24"/>
      <c r="W120" s="27"/>
      <c r="X120" s="16"/>
      <c r="Y120" s="16"/>
      <c r="Z120" s="13"/>
      <c r="AA120" s="13"/>
      <c r="AB120" s="15"/>
      <c r="AC120" s="15"/>
      <c r="AD120" s="15"/>
      <c r="AE120" s="15"/>
    </row>
    <row r="121" spans="1:31" ht="20.25" customHeight="1" x14ac:dyDescent="0.25">
      <c r="A121" s="36"/>
      <c r="B121" s="36"/>
      <c r="C121" s="36"/>
      <c r="D121" s="37" t="s">
        <v>10</v>
      </c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12">
        <f>Q121</f>
        <v>206</v>
      </c>
      <c r="Q121" s="12">
        <v>206</v>
      </c>
      <c r="R121" s="12"/>
      <c r="S121" s="12"/>
      <c r="T121" s="12">
        <f>U121</f>
        <v>171.5</v>
      </c>
      <c r="U121" s="12">
        <v>171.5</v>
      </c>
      <c r="V121" s="23"/>
      <c r="W121" s="27"/>
      <c r="X121" s="12">
        <f>Y121</f>
        <v>166.55500000000001</v>
      </c>
      <c r="Y121" s="12">
        <v>166.55500000000001</v>
      </c>
      <c r="Z121" s="13"/>
      <c r="AA121" s="13"/>
      <c r="AB121" s="15">
        <v>0.97116618075801753</v>
      </c>
      <c r="AC121" s="15">
        <v>0.97116618075801753</v>
      </c>
      <c r="AD121" s="15"/>
      <c r="AE121" s="15"/>
    </row>
    <row r="122" spans="1:31" ht="20.25" customHeight="1" x14ac:dyDescent="0.25">
      <c r="A122" s="36"/>
      <c r="B122" s="36"/>
      <c r="C122" s="36"/>
      <c r="D122" s="37" t="s">
        <v>11</v>
      </c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12"/>
      <c r="Q122" s="12"/>
      <c r="R122" s="12"/>
      <c r="S122" s="12"/>
      <c r="T122" s="12"/>
      <c r="U122" s="12"/>
      <c r="V122" s="23"/>
      <c r="W122" s="27"/>
      <c r="X122" s="12"/>
      <c r="Y122" s="12"/>
      <c r="Z122" s="13"/>
      <c r="AA122" s="13"/>
      <c r="AB122" s="15"/>
      <c r="AC122" s="15"/>
      <c r="AD122" s="15"/>
      <c r="AE122" s="15"/>
    </row>
    <row r="123" spans="1:31" ht="20.25" customHeight="1" x14ac:dyDescent="0.25">
      <c r="A123" s="36"/>
      <c r="B123" s="36"/>
      <c r="C123" s="36"/>
      <c r="D123" s="37" t="s">
        <v>12</v>
      </c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12"/>
      <c r="Q123" s="12"/>
      <c r="R123" s="12"/>
      <c r="S123" s="12"/>
      <c r="T123" s="12"/>
      <c r="U123" s="12"/>
      <c r="V123" s="23"/>
      <c r="W123" s="27"/>
      <c r="X123" s="12"/>
      <c r="Y123" s="12"/>
      <c r="Z123" s="13"/>
      <c r="AA123" s="13"/>
      <c r="AB123" s="15"/>
      <c r="AC123" s="15"/>
      <c r="AD123" s="15"/>
      <c r="AE123" s="15"/>
    </row>
    <row r="124" spans="1:31" ht="20.25" customHeight="1" x14ac:dyDescent="0.25">
      <c r="A124" s="36"/>
      <c r="B124" s="36"/>
      <c r="C124" s="36"/>
      <c r="D124" s="37" t="s">
        <v>13</v>
      </c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12"/>
      <c r="Q124" s="12"/>
      <c r="R124" s="16"/>
      <c r="S124" s="16"/>
      <c r="T124" s="13"/>
      <c r="U124" s="12"/>
      <c r="V124" s="24"/>
      <c r="W124" s="27"/>
      <c r="X124" s="16"/>
      <c r="Y124" s="16"/>
      <c r="Z124" s="13"/>
      <c r="AA124" s="13"/>
      <c r="AB124" s="15"/>
      <c r="AC124" s="15"/>
      <c r="AD124" s="15"/>
      <c r="AE124" s="15"/>
    </row>
    <row r="125" spans="1:31" ht="20.25" customHeight="1" x14ac:dyDescent="0.25">
      <c r="A125" s="36"/>
      <c r="B125" s="36"/>
      <c r="C125" s="36"/>
      <c r="D125" s="37" t="s">
        <v>14</v>
      </c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12"/>
      <c r="Q125" s="12"/>
      <c r="R125" s="12"/>
      <c r="S125" s="12"/>
      <c r="T125" s="12"/>
      <c r="U125" s="12"/>
      <c r="V125" s="23"/>
      <c r="W125" s="27"/>
      <c r="X125" s="12"/>
      <c r="Y125" s="12"/>
      <c r="Z125" s="13" t="s">
        <v>34</v>
      </c>
      <c r="AA125" s="13"/>
      <c r="AB125" s="15"/>
      <c r="AC125" s="15"/>
      <c r="AD125" s="15"/>
      <c r="AE125" s="15"/>
    </row>
    <row r="126" spans="1:31" ht="20.25" customHeight="1" x14ac:dyDescent="0.25">
      <c r="A126" s="36"/>
      <c r="B126" s="36"/>
      <c r="C126" s="36"/>
      <c r="D126" s="37" t="s">
        <v>15</v>
      </c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12"/>
      <c r="Q126" s="12"/>
      <c r="R126" s="12"/>
      <c r="S126" s="12"/>
      <c r="T126" s="12"/>
      <c r="U126" s="12"/>
      <c r="V126" s="23"/>
      <c r="W126" s="27"/>
      <c r="X126" s="12"/>
      <c r="Y126" s="12"/>
      <c r="Z126" s="13"/>
      <c r="AA126" s="13"/>
      <c r="AB126" s="15"/>
      <c r="AC126" s="15"/>
      <c r="AD126" s="15"/>
      <c r="AE126" s="15"/>
    </row>
    <row r="127" spans="1:31" ht="20.25" customHeight="1" x14ac:dyDescent="0.25">
      <c r="A127" s="36"/>
      <c r="B127" s="36"/>
      <c r="C127" s="36"/>
      <c r="D127" s="37" t="s">
        <v>16</v>
      </c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12">
        <f>Q127</f>
        <v>9</v>
      </c>
      <c r="Q127" s="12">
        <v>9</v>
      </c>
      <c r="R127" s="12"/>
      <c r="S127" s="12"/>
      <c r="T127" s="12">
        <f>U127</f>
        <v>5.5</v>
      </c>
      <c r="U127" s="12">
        <v>5.5</v>
      </c>
      <c r="V127" s="23"/>
      <c r="W127" s="27"/>
      <c r="X127" s="12">
        <f>Y127</f>
        <v>4.3070000000000004</v>
      </c>
      <c r="Y127" s="12">
        <v>4.3070000000000004</v>
      </c>
      <c r="Z127" s="13"/>
      <c r="AA127" s="13"/>
      <c r="AB127" s="15">
        <v>0.78311818181818171</v>
      </c>
      <c r="AC127" s="15">
        <v>0.78311818181818171</v>
      </c>
      <c r="AD127" s="15"/>
      <c r="AE127" s="15"/>
    </row>
    <row r="128" spans="1:31" s="4" customFormat="1" ht="20.25" customHeight="1" x14ac:dyDescent="0.25">
      <c r="A128" s="34"/>
      <c r="B128" s="34"/>
      <c r="C128" s="34"/>
      <c r="D128" s="35" t="s">
        <v>17</v>
      </c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4"/>
      <c r="AC128" s="14"/>
      <c r="AD128" s="14"/>
      <c r="AE128" s="14"/>
    </row>
    <row r="129" spans="1:31" ht="20.25" customHeight="1" x14ac:dyDescent="0.25">
      <c r="A129" s="36"/>
      <c r="B129" s="36"/>
      <c r="C129" s="36"/>
      <c r="D129" s="37" t="s">
        <v>18</v>
      </c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12"/>
      <c r="Q129" s="12"/>
      <c r="R129" s="12"/>
      <c r="S129" s="12"/>
      <c r="T129" s="13"/>
      <c r="U129" s="12"/>
      <c r="V129" s="23"/>
      <c r="W129" s="30"/>
      <c r="X129" s="13"/>
      <c r="Y129" s="13"/>
      <c r="Z129" s="13"/>
      <c r="AA129" s="13"/>
      <c r="AB129" s="15"/>
      <c r="AC129" s="15"/>
      <c r="AD129" s="15"/>
      <c r="AE129" s="15"/>
    </row>
    <row r="130" spans="1:31" ht="20.25" customHeight="1" x14ac:dyDescent="0.25">
      <c r="A130" s="36"/>
      <c r="B130" s="36"/>
      <c r="C130" s="36"/>
      <c r="D130" s="37" t="s">
        <v>19</v>
      </c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12"/>
      <c r="Q130" s="12"/>
      <c r="R130" s="12"/>
      <c r="S130" s="12"/>
      <c r="T130" s="13"/>
      <c r="U130" s="13"/>
      <c r="V130" s="24"/>
      <c r="W130" s="30"/>
      <c r="X130" s="13"/>
      <c r="Y130" s="13"/>
      <c r="Z130" s="13"/>
      <c r="AA130" s="13"/>
      <c r="AB130" s="9"/>
      <c r="AC130" s="9"/>
      <c r="AD130" s="9"/>
      <c r="AE130" s="9"/>
    </row>
    <row r="131" spans="1:31" ht="20.25" customHeight="1" x14ac:dyDescent="0.25">
      <c r="A131" s="36"/>
      <c r="B131" s="36"/>
      <c r="C131" s="36"/>
      <c r="D131" s="37" t="s">
        <v>20</v>
      </c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12"/>
      <c r="Q131" s="12"/>
      <c r="R131" s="12"/>
      <c r="S131" s="12"/>
      <c r="T131" s="13"/>
      <c r="U131" s="13"/>
      <c r="V131" s="24"/>
      <c r="W131" s="30"/>
      <c r="X131" s="13"/>
      <c r="Y131" s="13"/>
      <c r="Z131" s="13"/>
      <c r="AA131" s="13"/>
      <c r="AB131" s="9"/>
      <c r="AC131" s="9"/>
      <c r="AD131" s="9"/>
      <c r="AE131" s="9"/>
    </row>
    <row r="132" spans="1:31" ht="20.25" customHeight="1" x14ac:dyDescent="0.25">
      <c r="A132" s="36"/>
      <c r="B132" s="36"/>
      <c r="C132" s="36"/>
      <c r="D132" s="37" t="s">
        <v>21</v>
      </c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12"/>
      <c r="Q132" s="12"/>
      <c r="R132" s="12"/>
      <c r="S132" s="12"/>
      <c r="T132" s="13"/>
      <c r="U132" s="13"/>
      <c r="V132" s="24"/>
      <c r="W132" s="30"/>
      <c r="X132" s="13"/>
      <c r="Y132" s="13"/>
      <c r="Z132" s="13"/>
      <c r="AA132" s="13"/>
      <c r="AB132" s="9"/>
      <c r="AC132" s="9"/>
      <c r="AD132" s="9"/>
      <c r="AE132" s="9"/>
    </row>
    <row r="133" spans="1:31" s="4" customFormat="1" ht="20.25" customHeight="1" x14ac:dyDescent="0.25">
      <c r="A133" s="34"/>
      <c r="B133" s="34"/>
      <c r="C133" s="34"/>
      <c r="D133" s="35" t="s">
        <v>22</v>
      </c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11"/>
      <c r="Q133" s="11"/>
      <c r="R133" s="11"/>
      <c r="S133" s="11"/>
      <c r="T133" s="19"/>
      <c r="U133" s="19"/>
      <c r="V133" s="19"/>
      <c r="W133" s="19"/>
      <c r="X133" s="19"/>
      <c r="Y133" s="19"/>
      <c r="Z133" s="19"/>
      <c r="AA133" s="19"/>
      <c r="AB133" s="6"/>
      <c r="AC133" s="6"/>
      <c r="AD133" s="6"/>
      <c r="AE133" s="6"/>
    </row>
    <row r="134" spans="1:31" ht="20.25" customHeight="1" x14ac:dyDescent="0.25">
      <c r="A134" s="36"/>
      <c r="B134" s="36"/>
      <c r="C134" s="36"/>
      <c r="D134" s="37" t="s">
        <v>23</v>
      </c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12"/>
      <c r="Q134" s="12"/>
      <c r="R134" s="12"/>
      <c r="S134" s="12"/>
      <c r="T134" s="13"/>
      <c r="U134" s="13"/>
      <c r="V134" s="24"/>
      <c r="W134" s="30"/>
      <c r="X134" s="13"/>
      <c r="Y134" s="13"/>
      <c r="Z134" s="13"/>
      <c r="AA134" s="13"/>
      <c r="AB134" s="9"/>
      <c r="AC134" s="9"/>
      <c r="AD134" s="9"/>
      <c r="AE134" s="9"/>
    </row>
    <row r="135" spans="1:31" ht="20.25" customHeight="1" x14ac:dyDescent="0.25">
      <c r="A135" s="36"/>
      <c r="B135" s="36"/>
      <c r="C135" s="36"/>
      <c r="D135" s="37" t="s">
        <v>24</v>
      </c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12"/>
      <c r="Q135" s="12"/>
      <c r="R135" s="12"/>
      <c r="S135" s="12"/>
      <c r="T135" s="13"/>
      <c r="U135" s="13"/>
      <c r="V135" s="24"/>
      <c r="W135" s="30"/>
      <c r="X135" s="13"/>
      <c r="Y135" s="13"/>
      <c r="Z135" s="13"/>
      <c r="AA135" s="13"/>
      <c r="AB135" s="9"/>
      <c r="AC135" s="9"/>
      <c r="AD135" s="9"/>
      <c r="AE135" s="9"/>
    </row>
    <row r="136" spans="1:31" ht="20.25" customHeight="1" x14ac:dyDescent="0.25">
      <c r="A136" s="36"/>
      <c r="B136" s="36"/>
      <c r="C136" s="36"/>
      <c r="D136" s="38" t="s">
        <v>25</v>
      </c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12"/>
      <c r="Q136" s="12"/>
      <c r="R136" s="12"/>
      <c r="S136" s="12"/>
      <c r="T136" s="13"/>
      <c r="U136" s="13"/>
      <c r="V136" s="24"/>
      <c r="W136" s="30"/>
      <c r="X136" s="13"/>
      <c r="Y136" s="13"/>
      <c r="Z136" s="13"/>
      <c r="AA136" s="13"/>
      <c r="AB136" s="9"/>
      <c r="AC136" s="9"/>
      <c r="AD136" s="9"/>
      <c r="AE136" s="9"/>
    </row>
    <row r="137" spans="1:31" s="4" customFormat="1" ht="20.25" customHeight="1" x14ac:dyDescent="0.25">
      <c r="A137" s="34"/>
      <c r="B137" s="34"/>
      <c r="C137" s="34"/>
      <c r="D137" s="35" t="s">
        <v>26</v>
      </c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11"/>
      <c r="Q137" s="11"/>
      <c r="R137" s="11"/>
      <c r="S137" s="11"/>
      <c r="T137" s="19"/>
      <c r="U137" s="19"/>
      <c r="V137" s="19"/>
      <c r="W137" s="19"/>
      <c r="X137" s="19"/>
      <c r="Y137" s="19"/>
      <c r="Z137" s="19"/>
      <c r="AA137" s="19"/>
      <c r="AB137" s="6"/>
      <c r="AC137" s="6"/>
      <c r="AD137" s="6"/>
      <c r="AE137" s="6"/>
    </row>
    <row r="138" spans="1:31" ht="20.25" customHeight="1" x14ac:dyDescent="0.25">
      <c r="A138" s="36"/>
      <c r="B138" s="36"/>
      <c r="C138" s="36"/>
      <c r="D138" s="37" t="s">
        <v>23</v>
      </c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12"/>
      <c r="Q138" s="12"/>
      <c r="R138" s="12"/>
      <c r="S138" s="12"/>
      <c r="T138" s="13"/>
      <c r="U138" s="13"/>
      <c r="V138" s="24"/>
      <c r="W138" s="30"/>
      <c r="X138" s="13"/>
      <c r="Y138" s="13"/>
      <c r="Z138" s="13"/>
      <c r="AA138" s="13"/>
      <c r="AB138" s="9"/>
      <c r="AC138" s="9"/>
      <c r="AD138" s="9"/>
      <c r="AE138" s="9"/>
    </row>
    <row r="139" spans="1:31" ht="20.25" customHeight="1" x14ac:dyDescent="0.25">
      <c r="A139" s="36"/>
      <c r="B139" s="36"/>
      <c r="C139" s="36"/>
      <c r="D139" s="37" t="s">
        <v>24</v>
      </c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12"/>
      <c r="Q139" s="12"/>
      <c r="R139" s="12"/>
      <c r="S139" s="12"/>
      <c r="T139" s="13"/>
      <c r="U139" s="13"/>
      <c r="V139" s="24"/>
      <c r="W139" s="30"/>
      <c r="X139" s="13"/>
      <c r="Y139" s="13"/>
      <c r="Z139" s="13"/>
      <c r="AA139" s="13"/>
      <c r="AB139" s="9"/>
      <c r="AC139" s="9"/>
      <c r="AD139" s="9"/>
      <c r="AE139" s="9"/>
    </row>
    <row r="140" spans="1:31" s="4" customFormat="1" ht="54" customHeight="1" x14ac:dyDescent="0.25">
      <c r="A140" s="39">
        <v>310207</v>
      </c>
      <c r="B140" s="40"/>
      <c r="C140" s="41"/>
      <c r="D140" s="42" t="s">
        <v>39</v>
      </c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4"/>
      <c r="P140" s="10">
        <f>P141+P150</f>
        <v>45000</v>
      </c>
      <c r="Q140" s="10">
        <f>Q141+Q150</f>
        <v>45000</v>
      </c>
      <c r="R140" s="10"/>
      <c r="S140" s="10"/>
      <c r="T140" s="10">
        <f>T141+T150</f>
        <v>37728.9</v>
      </c>
      <c r="U140" s="10">
        <f>U141+U150</f>
        <v>37728.9</v>
      </c>
      <c r="V140" s="10"/>
      <c r="W140" s="10"/>
      <c r="X140" s="10">
        <f>X141+X150</f>
        <v>36301.990000000005</v>
      </c>
      <c r="Y140" s="10">
        <f>Y141+Y150</f>
        <v>36301.990000000005</v>
      </c>
      <c r="Z140" s="10"/>
      <c r="AA140" s="10"/>
      <c r="AB140" s="14">
        <v>0.96217990320417512</v>
      </c>
      <c r="AC140" s="14">
        <v>0.96217990320417512</v>
      </c>
      <c r="AD140" s="14"/>
      <c r="AE140" s="14"/>
    </row>
    <row r="141" spans="1:31" s="4" customFormat="1" ht="30" customHeight="1" x14ac:dyDescent="0.25">
      <c r="A141" s="34"/>
      <c r="B141" s="34"/>
      <c r="C141" s="34"/>
      <c r="D141" s="35" t="s">
        <v>8</v>
      </c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11">
        <f>P143+P149</f>
        <v>45000</v>
      </c>
      <c r="Q141" s="11">
        <f>Q143+Q149</f>
        <v>45000</v>
      </c>
      <c r="R141" s="11"/>
      <c r="S141" s="11"/>
      <c r="T141" s="11">
        <f>T143+T149</f>
        <v>37675.9</v>
      </c>
      <c r="U141" s="11">
        <f>U143+U149</f>
        <v>37675.9</v>
      </c>
      <c r="V141" s="11"/>
      <c r="W141" s="11"/>
      <c r="X141" s="11">
        <f>X143+X149</f>
        <v>36248.993000000002</v>
      </c>
      <c r="Y141" s="11">
        <f>Y143+Y149</f>
        <v>36248.993000000002</v>
      </c>
      <c r="Z141" s="11"/>
      <c r="AA141" s="11"/>
      <c r="AB141" s="14">
        <v>0.96212678449618994</v>
      </c>
      <c r="AC141" s="14">
        <v>0.96212678449618994</v>
      </c>
      <c r="AD141" s="14"/>
      <c r="AE141" s="14"/>
    </row>
    <row r="142" spans="1:31" ht="20.25" customHeight="1" x14ac:dyDescent="0.25">
      <c r="A142" s="36"/>
      <c r="B142" s="36"/>
      <c r="C142" s="36"/>
      <c r="D142" s="37" t="s">
        <v>40</v>
      </c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12"/>
      <c r="Q142" s="16"/>
      <c r="R142" s="16"/>
      <c r="S142" s="16"/>
      <c r="T142" s="13"/>
      <c r="U142" s="13"/>
      <c r="V142" s="24"/>
      <c r="W142" s="30"/>
      <c r="X142" s="13"/>
      <c r="Y142" s="13"/>
      <c r="Z142" s="13"/>
      <c r="AA142" s="13"/>
      <c r="AB142" s="15"/>
      <c r="AC142" s="15"/>
      <c r="AD142" s="15"/>
      <c r="AE142" s="15"/>
    </row>
    <row r="143" spans="1:31" ht="20.25" customHeight="1" x14ac:dyDescent="0.25">
      <c r="A143" s="36"/>
      <c r="B143" s="36"/>
      <c r="C143" s="36"/>
      <c r="D143" s="37" t="s">
        <v>10</v>
      </c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12">
        <f>Q143</f>
        <v>44870</v>
      </c>
      <c r="Q143" s="16">
        <v>44870</v>
      </c>
      <c r="R143" s="16"/>
      <c r="S143" s="16"/>
      <c r="T143" s="13">
        <f>U143</f>
        <v>37335.9</v>
      </c>
      <c r="U143" s="13">
        <v>37335.9</v>
      </c>
      <c r="V143" s="23"/>
      <c r="W143" s="30"/>
      <c r="X143" s="13">
        <v>35908.993000000002</v>
      </c>
      <c r="Y143" s="13">
        <v>35908.993000000002</v>
      </c>
      <c r="Z143" s="13"/>
      <c r="AA143" s="13"/>
      <c r="AB143" s="15">
        <v>0.96178189169137485</v>
      </c>
      <c r="AC143" s="15">
        <v>0.96178189169137485</v>
      </c>
      <c r="AD143" s="15"/>
      <c r="AE143" s="15"/>
    </row>
    <row r="144" spans="1:31" ht="20.25" customHeight="1" x14ac:dyDescent="0.25">
      <c r="A144" s="36"/>
      <c r="B144" s="36"/>
      <c r="C144" s="36"/>
      <c r="D144" s="37" t="s">
        <v>11</v>
      </c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12"/>
      <c r="Q144" s="16"/>
      <c r="R144" s="16"/>
      <c r="S144" s="16"/>
      <c r="T144" s="13"/>
      <c r="U144" s="13"/>
      <c r="V144" s="24"/>
      <c r="W144" s="30"/>
      <c r="X144" s="13"/>
      <c r="Y144" s="13"/>
      <c r="Z144" s="13"/>
      <c r="AA144" s="13"/>
      <c r="AB144" s="15"/>
      <c r="AC144" s="15"/>
      <c r="AD144" s="15"/>
      <c r="AE144" s="15"/>
    </row>
    <row r="145" spans="1:31" ht="20.25" customHeight="1" x14ac:dyDescent="0.25">
      <c r="A145" s="36"/>
      <c r="B145" s="36"/>
      <c r="C145" s="36"/>
      <c r="D145" s="37" t="s">
        <v>12</v>
      </c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12"/>
      <c r="Q145" s="16"/>
      <c r="R145" s="16"/>
      <c r="S145" s="16"/>
      <c r="T145" s="13"/>
      <c r="U145" s="13"/>
      <c r="V145" s="24"/>
      <c r="W145" s="30"/>
      <c r="X145" s="13"/>
      <c r="Y145" s="13"/>
      <c r="Z145" s="13"/>
      <c r="AA145" s="13"/>
      <c r="AB145" s="15"/>
      <c r="AC145" s="15"/>
      <c r="AD145" s="15"/>
      <c r="AE145" s="15"/>
    </row>
    <row r="146" spans="1:31" ht="20.25" customHeight="1" x14ac:dyDescent="0.25">
      <c r="A146" s="36"/>
      <c r="B146" s="36"/>
      <c r="C146" s="36"/>
      <c r="D146" s="37" t="s">
        <v>13</v>
      </c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12"/>
      <c r="Q146" s="16"/>
      <c r="R146" s="16"/>
      <c r="S146" s="16"/>
      <c r="T146" s="13"/>
      <c r="U146" s="13"/>
      <c r="V146" s="24"/>
      <c r="W146" s="30"/>
      <c r="X146" s="13"/>
      <c r="Y146" s="13"/>
      <c r="Z146" s="13"/>
      <c r="AA146" s="13"/>
      <c r="AB146" s="15"/>
      <c r="AC146" s="15"/>
      <c r="AD146" s="15"/>
      <c r="AE146" s="15"/>
    </row>
    <row r="147" spans="1:31" ht="20.25" customHeight="1" x14ac:dyDescent="0.25">
      <c r="A147" s="36"/>
      <c r="B147" s="36"/>
      <c r="C147" s="36"/>
      <c r="D147" s="37" t="s">
        <v>14</v>
      </c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12"/>
      <c r="Q147" s="16"/>
      <c r="R147" s="16"/>
      <c r="S147" s="16"/>
      <c r="T147" s="13"/>
      <c r="U147" s="13"/>
      <c r="V147" s="24"/>
      <c r="W147" s="30"/>
      <c r="X147" s="13"/>
      <c r="Y147" s="13"/>
      <c r="Z147" s="13" t="s">
        <v>34</v>
      </c>
      <c r="AA147" s="13"/>
      <c r="AB147" s="15"/>
      <c r="AC147" s="15"/>
      <c r="AD147" s="15"/>
      <c r="AE147" s="15"/>
    </row>
    <row r="148" spans="1:31" ht="20.25" customHeight="1" x14ac:dyDescent="0.25">
      <c r="A148" s="36"/>
      <c r="B148" s="36"/>
      <c r="C148" s="36"/>
      <c r="D148" s="37" t="s">
        <v>15</v>
      </c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12"/>
      <c r="Q148" s="16"/>
      <c r="R148" s="16"/>
      <c r="S148" s="16"/>
      <c r="T148" s="13"/>
      <c r="U148" s="13"/>
      <c r="V148" s="24"/>
      <c r="W148" s="30"/>
      <c r="X148" s="13"/>
      <c r="Y148" s="13"/>
      <c r="Z148" s="13"/>
      <c r="AA148" s="13"/>
      <c r="AB148" s="15"/>
      <c r="AC148" s="15"/>
      <c r="AD148" s="15"/>
      <c r="AE148" s="15"/>
    </row>
    <row r="149" spans="1:31" ht="20.25" customHeight="1" x14ac:dyDescent="0.25">
      <c r="A149" s="36"/>
      <c r="B149" s="36"/>
      <c r="C149" s="36"/>
      <c r="D149" s="37" t="s">
        <v>16</v>
      </c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12">
        <v>130</v>
      </c>
      <c r="Q149" s="16">
        <v>130</v>
      </c>
      <c r="R149" s="16"/>
      <c r="S149" s="16"/>
      <c r="T149" s="13">
        <v>340</v>
      </c>
      <c r="U149" s="13">
        <v>340</v>
      </c>
      <c r="V149" s="24"/>
      <c r="W149" s="30"/>
      <c r="X149" s="13">
        <v>340</v>
      </c>
      <c r="Y149" s="13">
        <v>340</v>
      </c>
      <c r="Z149" s="13"/>
      <c r="AA149" s="13"/>
      <c r="AB149" s="15">
        <v>0.99999997058823531</v>
      </c>
      <c r="AC149" s="15">
        <v>0.99999997058823531</v>
      </c>
      <c r="AD149" s="15"/>
      <c r="AE149" s="15"/>
    </row>
    <row r="150" spans="1:31" s="4" customFormat="1" ht="20.25" customHeight="1" x14ac:dyDescent="0.25">
      <c r="A150" s="34"/>
      <c r="B150" s="34"/>
      <c r="C150" s="34"/>
      <c r="D150" s="35" t="s">
        <v>17</v>
      </c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11"/>
      <c r="Q150" s="11"/>
      <c r="R150" s="11"/>
      <c r="S150" s="11"/>
      <c r="T150" s="11">
        <f>T151</f>
        <v>53</v>
      </c>
      <c r="U150" s="11">
        <f>U151</f>
        <v>53</v>
      </c>
      <c r="V150" s="11"/>
      <c r="W150" s="11"/>
      <c r="X150" s="11">
        <f>X151</f>
        <v>52.997</v>
      </c>
      <c r="Y150" s="11">
        <f>Y151</f>
        <v>52.997</v>
      </c>
      <c r="Z150" s="11"/>
      <c r="AA150" s="11"/>
      <c r="AB150" s="17">
        <v>0.99994018867924528</v>
      </c>
      <c r="AC150" s="17">
        <v>0.99994018867924528</v>
      </c>
      <c r="AD150" s="11"/>
      <c r="AE150" s="11"/>
    </row>
    <row r="151" spans="1:31" ht="20.25" customHeight="1" x14ac:dyDescent="0.25">
      <c r="A151" s="36"/>
      <c r="B151" s="36"/>
      <c r="C151" s="36"/>
      <c r="D151" s="37" t="s">
        <v>18</v>
      </c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12"/>
      <c r="Q151" s="12"/>
      <c r="R151" s="12"/>
      <c r="S151" s="12"/>
      <c r="T151" s="13">
        <f>U151</f>
        <v>53</v>
      </c>
      <c r="U151" s="13">
        <v>53</v>
      </c>
      <c r="V151" s="23"/>
      <c r="W151" s="30"/>
      <c r="X151" s="13">
        <f>Y151</f>
        <v>52.997</v>
      </c>
      <c r="Y151" s="13">
        <v>52.997</v>
      </c>
      <c r="Z151" s="13"/>
      <c r="AA151" s="13"/>
      <c r="AB151" s="15">
        <v>0.99994018867924528</v>
      </c>
      <c r="AC151" s="15">
        <v>0.99994018867924528</v>
      </c>
      <c r="AD151" s="15"/>
      <c r="AE151" s="15"/>
    </row>
    <row r="152" spans="1:31" ht="20.25" customHeight="1" x14ac:dyDescent="0.25">
      <c r="A152" s="36"/>
      <c r="B152" s="36"/>
      <c r="C152" s="36"/>
      <c r="D152" s="37" t="s">
        <v>19</v>
      </c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12"/>
      <c r="Q152" s="12"/>
      <c r="R152" s="12"/>
      <c r="S152" s="12"/>
      <c r="T152" s="13"/>
      <c r="U152" s="13"/>
      <c r="V152" s="24"/>
      <c r="W152" s="30"/>
      <c r="X152" s="13"/>
      <c r="Y152" s="13"/>
      <c r="Z152" s="13"/>
      <c r="AA152" s="13"/>
      <c r="AB152" s="9"/>
      <c r="AC152" s="9"/>
      <c r="AD152" s="9"/>
      <c r="AE152" s="9"/>
    </row>
    <row r="153" spans="1:31" ht="20.25" customHeight="1" x14ac:dyDescent="0.25">
      <c r="A153" s="36"/>
      <c r="B153" s="36"/>
      <c r="C153" s="36"/>
      <c r="D153" s="37" t="s">
        <v>20</v>
      </c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12"/>
      <c r="Q153" s="12"/>
      <c r="R153" s="12"/>
      <c r="S153" s="12"/>
      <c r="T153" s="13"/>
      <c r="U153" s="13"/>
      <c r="V153" s="24"/>
      <c r="W153" s="30"/>
      <c r="X153" s="13"/>
      <c r="Y153" s="13"/>
      <c r="Z153" s="13"/>
      <c r="AA153" s="13"/>
      <c r="AB153" s="9"/>
      <c r="AC153" s="9"/>
      <c r="AD153" s="9"/>
      <c r="AE153" s="9"/>
    </row>
    <row r="154" spans="1:31" ht="20.25" customHeight="1" x14ac:dyDescent="0.25">
      <c r="A154" s="36"/>
      <c r="B154" s="36"/>
      <c r="C154" s="36"/>
      <c r="D154" s="37" t="s">
        <v>21</v>
      </c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12"/>
      <c r="Q154" s="12"/>
      <c r="R154" s="12"/>
      <c r="S154" s="12"/>
      <c r="T154" s="13"/>
      <c r="U154" s="13"/>
      <c r="V154" s="24"/>
      <c r="W154" s="30"/>
      <c r="X154" s="13"/>
      <c r="Y154" s="13"/>
      <c r="Z154" s="13"/>
      <c r="AA154" s="13"/>
      <c r="AB154" s="9"/>
      <c r="AC154" s="9"/>
      <c r="AD154" s="9"/>
      <c r="AE154" s="9"/>
    </row>
    <row r="155" spans="1:31" s="4" customFormat="1" ht="20.25" customHeight="1" x14ac:dyDescent="0.25">
      <c r="A155" s="34"/>
      <c r="B155" s="34"/>
      <c r="C155" s="34"/>
      <c r="D155" s="35" t="s">
        <v>22</v>
      </c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11"/>
      <c r="Q155" s="11"/>
      <c r="R155" s="11"/>
      <c r="S155" s="11"/>
      <c r="T155" s="19"/>
      <c r="U155" s="19"/>
      <c r="V155" s="19"/>
      <c r="W155" s="19"/>
      <c r="X155" s="19"/>
      <c r="Y155" s="19"/>
      <c r="Z155" s="19"/>
      <c r="AA155" s="19"/>
      <c r="AB155" s="6"/>
      <c r="AC155" s="6"/>
      <c r="AD155" s="6"/>
      <c r="AE155" s="6"/>
    </row>
    <row r="156" spans="1:31" ht="20.25" customHeight="1" x14ac:dyDescent="0.25">
      <c r="A156" s="36"/>
      <c r="B156" s="36"/>
      <c r="C156" s="36"/>
      <c r="D156" s="37" t="s">
        <v>23</v>
      </c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12"/>
      <c r="Q156" s="12"/>
      <c r="R156" s="12"/>
      <c r="S156" s="12"/>
      <c r="T156" s="13"/>
      <c r="U156" s="13"/>
      <c r="V156" s="24"/>
      <c r="W156" s="30"/>
      <c r="X156" s="13"/>
      <c r="Y156" s="13"/>
      <c r="Z156" s="13"/>
      <c r="AA156" s="13"/>
      <c r="AB156" s="9"/>
      <c r="AC156" s="9"/>
      <c r="AD156" s="9"/>
      <c r="AE156" s="9"/>
    </row>
    <row r="157" spans="1:31" ht="20.25" customHeight="1" x14ac:dyDescent="0.25">
      <c r="A157" s="36"/>
      <c r="B157" s="36"/>
      <c r="C157" s="36"/>
      <c r="D157" s="37" t="s">
        <v>24</v>
      </c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12"/>
      <c r="Q157" s="12"/>
      <c r="R157" s="12"/>
      <c r="S157" s="12"/>
      <c r="T157" s="13"/>
      <c r="U157" s="13"/>
      <c r="V157" s="24"/>
      <c r="W157" s="30"/>
      <c r="X157" s="13"/>
      <c r="Y157" s="13"/>
      <c r="Z157" s="13"/>
      <c r="AA157" s="13"/>
      <c r="AB157" s="9"/>
      <c r="AC157" s="9"/>
      <c r="AD157" s="9"/>
      <c r="AE157" s="9"/>
    </row>
    <row r="158" spans="1:31" ht="20.25" customHeight="1" x14ac:dyDescent="0.25">
      <c r="A158" s="36"/>
      <c r="B158" s="36"/>
      <c r="C158" s="36"/>
      <c r="D158" s="38" t="s">
        <v>25</v>
      </c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12"/>
      <c r="Q158" s="12"/>
      <c r="R158" s="12"/>
      <c r="S158" s="12"/>
      <c r="T158" s="13"/>
      <c r="U158" s="13"/>
      <c r="V158" s="24"/>
      <c r="W158" s="30"/>
      <c r="X158" s="13"/>
      <c r="Y158" s="13"/>
      <c r="Z158" s="13"/>
      <c r="AA158" s="13"/>
      <c r="AB158" s="9"/>
      <c r="AC158" s="9"/>
      <c r="AD158" s="9"/>
      <c r="AE158" s="9"/>
    </row>
    <row r="159" spans="1:31" s="4" customFormat="1" ht="20.25" customHeight="1" x14ac:dyDescent="0.25">
      <c r="A159" s="34"/>
      <c r="B159" s="34"/>
      <c r="C159" s="34"/>
      <c r="D159" s="35" t="s">
        <v>26</v>
      </c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11"/>
      <c r="Q159" s="11"/>
      <c r="R159" s="11"/>
      <c r="S159" s="11"/>
      <c r="T159" s="19"/>
      <c r="U159" s="19"/>
      <c r="V159" s="19"/>
      <c r="W159" s="19"/>
      <c r="X159" s="19"/>
      <c r="Y159" s="19"/>
      <c r="Z159" s="19"/>
      <c r="AA159" s="19"/>
      <c r="AB159" s="6"/>
      <c r="AC159" s="6"/>
      <c r="AD159" s="6"/>
      <c r="AE159" s="6"/>
    </row>
    <row r="160" spans="1:31" ht="20.25" customHeight="1" x14ac:dyDescent="0.25">
      <c r="A160" s="36"/>
      <c r="B160" s="36"/>
      <c r="C160" s="36"/>
      <c r="D160" s="37" t="s">
        <v>23</v>
      </c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12"/>
      <c r="Q160" s="12"/>
      <c r="R160" s="12"/>
      <c r="S160" s="12"/>
      <c r="T160" s="13"/>
      <c r="U160" s="13"/>
      <c r="V160" s="24"/>
      <c r="W160" s="30"/>
      <c r="X160" s="13"/>
      <c r="Y160" s="13"/>
      <c r="Z160" s="13"/>
      <c r="AA160" s="13"/>
      <c r="AB160" s="9"/>
      <c r="AC160" s="9"/>
      <c r="AD160" s="9"/>
      <c r="AE160" s="9"/>
    </row>
    <row r="161" spans="1:31" ht="20.25" customHeight="1" x14ac:dyDescent="0.25">
      <c r="A161" s="36"/>
      <c r="B161" s="36"/>
      <c r="C161" s="36"/>
      <c r="D161" s="37" t="s">
        <v>24</v>
      </c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12"/>
      <c r="Q161" s="12"/>
      <c r="R161" s="12"/>
      <c r="S161" s="12"/>
      <c r="T161" s="13"/>
      <c r="U161" s="13"/>
      <c r="V161" s="24"/>
      <c r="W161" s="30"/>
      <c r="X161" s="13"/>
      <c r="Y161" s="13"/>
      <c r="Z161" s="13"/>
      <c r="AA161" s="13"/>
      <c r="AB161" s="9"/>
      <c r="AC161" s="9"/>
      <c r="AD161" s="9"/>
      <c r="AE161" s="9"/>
    </row>
    <row r="162" spans="1:31" x14ac:dyDescent="0.25">
      <c r="P162" s="31"/>
      <c r="Q162" s="31"/>
      <c r="R162" s="31"/>
      <c r="S162" s="31"/>
      <c r="T162" s="31"/>
      <c r="U162" s="31"/>
      <c r="V162" s="32"/>
      <c r="W162" s="33"/>
      <c r="X162" s="31"/>
      <c r="Y162" s="31"/>
      <c r="Z162" s="31"/>
      <c r="AA162" s="31"/>
    </row>
  </sheetData>
  <autoFilter ref="A6:AE161">
    <filterColumn colId="0" showButton="0"/>
    <filterColumn colId="1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5" showButton="0"/>
    <filterColumn colId="16" showButton="0"/>
    <filterColumn colId="17" showButton="0"/>
    <filterColumn colId="19" showButton="0"/>
    <filterColumn colId="20" showButton="0"/>
    <filterColumn colId="21" showButton="0"/>
    <filterColumn colId="23" showButton="0"/>
    <filterColumn colId="24" showButton="0"/>
    <filterColumn colId="25" showButton="0"/>
    <filterColumn colId="27" showButton="0"/>
    <filterColumn colId="28" showButton="0"/>
    <filterColumn colId="29" showButton="0"/>
  </autoFilter>
  <mergeCells count="315">
    <mergeCell ref="A51:C51"/>
    <mergeCell ref="D51:O51"/>
    <mergeCell ref="A49:C49"/>
    <mergeCell ref="D49:O49"/>
    <mergeCell ref="A50:C50"/>
    <mergeCell ref="D50:O50"/>
    <mergeCell ref="A43:C43"/>
    <mergeCell ref="D43:O43"/>
    <mergeCell ref="A44:C44"/>
    <mergeCell ref="D44:O44"/>
    <mergeCell ref="A42:C42"/>
    <mergeCell ref="D42:O42"/>
    <mergeCell ref="A48:C48"/>
    <mergeCell ref="D48:O48"/>
    <mergeCell ref="A47:C47"/>
    <mergeCell ref="D47:O47"/>
    <mergeCell ref="A45:C45"/>
    <mergeCell ref="D45:O45"/>
    <mergeCell ref="A46:C46"/>
    <mergeCell ref="D46:O46"/>
    <mergeCell ref="A38:C38"/>
    <mergeCell ref="D38:O38"/>
    <mergeCell ref="A36:C36"/>
    <mergeCell ref="D36:O36"/>
    <mergeCell ref="A37:C37"/>
    <mergeCell ref="D37:O37"/>
    <mergeCell ref="A40:C40"/>
    <mergeCell ref="D40:O40"/>
    <mergeCell ref="A41:C41"/>
    <mergeCell ref="D41:O41"/>
    <mergeCell ref="A39:C39"/>
    <mergeCell ref="D39:O39"/>
    <mergeCell ref="A32:C32"/>
    <mergeCell ref="D32:O32"/>
    <mergeCell ref="A30:C30"/>
    <mergeCell ref="D30:O30"/>
    <mergeCell ref="A31:C31"/>
    <mergeCell ref="D31:O31"/>
    <mergeCell ref="A35:C35"/>
    <mergeCell ref="D35:O35"/>
    <mergeCell ref="A34:C34"/>
    <mergeCell ref="D34:O34"/>
    <mergeCell ref="A33:C33"/>
    <mergeCell ref="D33:O33"/>
    <mergeCell ref="A25:C25"/>
    <mergeCell ref="D25:O25"/>
    <mergeCell ref="A24:C24"/>
    <mergeCell ref="D24:O24"/>
    <mergeCell ref="A23:C23"/>
    <mergeCell ref="D23:O23"/>
    <mergeCell ref="A29:C29"/>
    <mergeCell ref="D29:O29"/>
    <mergeCell ref="A28:C28"/>
    <mergeCell ref="D28:O28"/>
    <mergeCell ref="A26:C26"/>
    <mergeCell ref="D26:O26"/>
    <mergeCell ref="A27:C27"/>
    <mergeCell ref="D27:O27"/>
    <mergeCell ref="A19:C19"/>
    <mergeCell ref="D19:O19"/>
    <mergeCell ref="A17:C17"/>
    <mergeCell ref="D17:O17"/>
    <mergeCell ref="A22:C22"/>
    <mergeCell ref="D22:O22"/>
    <mergeCell ref="A21:C21"/>
    <mergeCell ref="D21:O21"/>
    <mergeCell ref="A20:C20"/>
    <mergeCell ref="D20:O20"/>
    <mergeCell ref="D11:O11"/>
    <mergeCell ref="A16:C16"/>
    <mergeCell ref="D16:O16"/>
    <mergeCell ref="A14:C14"/>
    <mergeCell ref="D14:O14"/>
    <mergeCell ref="A15:C15"/>
    <mergeCell ref="D15:O15"/>
    <mergeCell ref="A18:C18"/>
    <mergeCell ref="D18:O18"/>
    <mergeCell ref="A52:C52"/>
    <mergeCell ref="D52:O52"/>
    <mergeCell ref="A53:C53"/>
    <mergeCell ref="D53:O53"/>
    <mergeCell ref="A54:C54"/>
    <mergeCell ref="D54:O54"/>
    <mergeCell ref="A3:AE3"/>
    <mergeCell ref="A6:C7"/>
    <mergeCell ref="D6:O7"/>
    <mergeCell ref="P6:S6"/>
    <mergeCell ref="T6:W6"/>
    <mergeCell ref="X6:AA6"/>
    <mergeCell ref="AB6:AE6"/>
    <mergeCell ref="A8:C8"/>
    <mergeCell ref="D8:O8"/>
    <mergeCell ref="A9:C9"/>
    <mergeCell ref="D9:O9"/>
    <mergeCell ref="A10:C10"/>
    <mergeCell ref="D10:O10"/>
    <mergeCell ref="A12:C12"/>
    <mergeCell ref="D12:O12"/>
    <mergeCell ref="A13:C13"/>
    <mergeCell ref="D13:O13"/>
    <mergeCell ref="A11:C11"/>
    <mergeCell ref="A58:C58"/>
    <mergeCell ref="D58:O58"/>
    <mergeCell ref="A59:C59"/>
    <mergeCell ref="D59:O59"/>
    <mergeCell ref="A60:C60"/>
    <mergeCell ref="D60:O60"/>
    <mergeCell ref="A55:C55"/>
    <mergeCell ref="D55:O55"/>
    <mergeCell ref="A56:C56"/>
    <mergeCell ref="D56:O56"/>
    <mergeCell ref="A57:C57"/>
    <mergeCell ref="D57:O57"/>
    <mergeCell ref="A64:C64"/>
    <mergeCell ref="D64:O64"/>
    <mergeCell ref="A65:C65"/>
    <mergeCell ref="D65:O65"/>
    <mergeCell ref="A66:C66"/>
    <mergeCell ref="D66:O66"/>
    <mergeCell ref="A61:C61"/>
    <mergeCell ref="D61:O61"/>
    <mergeCell ref="A62:C62"/>
    <mergeCell ref="D62:O62"/>
    <mergeCell ref="A63:C63"/>
    <mergeCell ref="D63:O63"/>
    <mergeCell ref="A70:C70"/>
    <mergeCell ref="D70:O70"/>
    <mergeCell ref="A71:C71"/>
    <mergeCell ref="D71:O71"/>
    <mergeCell ref="A72:C72"/>
    <mergeCell ref="D72:O72"/>
    <mergeCell ref="A67:C67"/>
    <mergeCell ref="D67:O67"/>
    <mergeCell ref="A68:C68"/>
    <mergeCell ref="D68:O68"/>
    <mergeCell ref="A69:C69"/>
    <mergeCell ref="D69:O69"/>
    <mergeCell ref="A76:C76"/>
    <mergeCell ref="D76:O76"/>
    <mergeCell ref="A77:C77"/>
    <mergeCell ref="D77:O77"/>
    <mergeCell ref="A78:C78"/>
    <mergeCell ref="D78:O78"/>
    <mergeCell ref="A73:C73"/>
    <mergeCell ref="D73:O73"/>
    <mergeCell ref="A74:C74"/>
    <mergeCell ref="D74:O74"/>
    <mergeCell ref="A75:C75"/>
    <mergeCell ref="D75:O75"/>
    <mergeCell ref="A82:C82"/>
    <mergeCell ref="D82:O82"/>
    <mergeCell ref="A83:C83"/>
    <mergeCell ref="D83:O83"/>
    <mergeCell ref="A84:C84"/>
    <mergeCell ref="D84:O84"/>
    <mergeCell ref="A79:C79"/>
    <mergeCell ref="D79:O79"/>
    <mergeCell ref="A80:C80"/>
    <mergeCell ref="D80:O80"/>
    <mergeCell ref="A81:C81"/>
    <mergeCell ref="D81:O81"/>
    <mergeCell ref="A88:C88"/>
    <mergeCell ref="D88:O88"/>
    <mergeCell ref="A89:C89"/>
    <mergeCell ref="D89:O89"/>
    <mergeCell ref="A90:C90"/>
    <mergeCell ref="D90:O90"/>
    <mergeCell ref="A85:C85"/>
    <mergeCell ref="D85:O85"/>
    <mergeCell ref="A86:C86"/>
    <mergeCell ref="D86:O86"/>
    <mergeCell ref="A87:C87"/>
    <mergeCell ref="D87:O87"/>
    <mergeCell ref="A94:C94"/>
    <mergeCell ref="D94:O94"/>
    <mergeCell ref="A95:C95"/>
    <mergeCell ref="D95:O95"/>
    <mergeCell ref="A96:C96"/>
    <mergeCell ref="D96:O96"/>
    <mergeCell ref="A91:C91"/>
    <mergeCell ref="D91:O91"/>
    <mergeCell ref="A92:C92"/>
    <mergeCell ref="D92:O92"/>
    <mergeCell ref="A93:C93"/>
    <mergeCell ref="D93:O93"/>
    <mergeCell ref="A100:C100"/>
    <mergeCell ref="D100:O100"/>
    <mergeCell ref="A101:C101"/>
    <mergeCell ref="D101:O101"/>
    <mergeCell ref="A102:C102"/>
    <mergeCell ref="D102:O102"/>
    <mergeCell ref="A97:C97"/>
    <mergeCell ref="D97:O97"/>
    <mergeCell ref="A98:C98"/>
    <mergeCell ref="D98:O98"/>
    <mergeCell ref="A99:C99"/>
    <mergeCell ref="D99:O99"/>
    <mergeCell ref="A106:C106"/>
    <mergeCell ref="D106:O106"/>
    <mergeCell ref="A107:C107"/>
    <mergeCell ref="D107:O107"/>
    <mergeCell ref="A108:C108"/>
    <mergeCell ref="D108:O108"/>
    <mergeCell ref="A103:C103"/>
    <mergeCell ref="D103:O103"/>
    <mergeCell ref="A104:C104"/>
    <mergeCell ref="D104:O104"/>
    <mergeCell ref="A105:C105"/>
    <mergeCell ref="D105:O105"/>
    <mergeCell ref="A112:C112"/>
    <mergeCell ref="D112:O112"/>
    <mergeCell ref="A113:C113"/>
    <mergeCell ref="D113:O113"/>
    <mergeCell ref="A114:C114"/>
    <mergeCell ref="D114:O114"/>
    <mergeCell ref="A109:C109"/>
    <mergeCell ref="D109:O109"/>
    <mergeCell ref="A110:C110"/>
    <mergeCell ref="D110:O110"/>
    <mergeCell ref="A111:C111"/>
    <mergeCell ref="D111:O111"/>
    <mergeCell ref="A118:C118"/>
    <mergeCell ref="D118:O118"/>
    <mergeCell ref="A119:C119"/>
    <mergeCell ref="D119:O119"/>
    <mergeCell ref="A120:C120"/>
    <mergeCell ref="D120:O120"/>
    <mergeCell ref="A115:C115"/>
    <mergeCell ref="D115:O115"/>
    <mergeCell ref="A116:C116"/>
    <mergeCell ref="D116:O116"/>
    <mergeCell ref="A117:C117"/>
    <mergeCell ref="D117:O117"/>
    <mergeCell ref="A124:C124"/>
    <mergeCell ref="D124:O124"/>
    <mergeCell ref="A125:C125"/>
    <mergeCell ref="D125:O125"/>
    <mergeCell ref="A126:C126"/>
    <mergeCell ref="D126:O126"/>
    <mergeCell ref="A121:C121"/>
    <mergeCell ref="D121:O121"/>
    <mergeCell ref="A122:C122"/>
    <mergeCell ref="D122:O122"/>
    <mergeCell ref="A123:C123"/>
    <mergeCell ref="D123:O123"/>
    <mergeCell ref="A130:C130"/>
    <mergeCell ref="D130:O130"/>
    <mergeCell ref="A131:C131"/>
    <mergeCell ref="D131:O131"/>
    <mergeCell ref="A132:C132"/>
    <mergeCell ref="D132:O132"/>
    <mergeCell ref="A127:C127"/>
    <mergeCell ref="D127:O127"/>
    <mergeCell ref="A128:C128"/>
    <mergeCell ref="D128:O128"/>
    <mergeCell ref="A129:C129"/>
    <mergeCell ref="D129:O129"/>
    <mergeCell ref="A136:C136"/>
    <mergeCell ref="D136:O136"/>
    <mergeCell ref="A137:C137"/>
    <mergeCell ref="D137:O137"/>
    <mergeCell ref="A138:C138"/>
    <mergeCell ref="D138:O138"/>
    <mergeCell ref="A133:C133"/>
    <mergeCell ref="D133:O133"/>
    <mergeCell ref="A134:C134"/>
    <mergeCell ref="D134:O134"/>
    <mergeCell ref="A135:C135"/>
    <mergeCell ref="D135:O135"/>
    <mergeCell ref="A141:C141"/>
    <mergeCell ref="D141:O141"/>
    <mergeCell ref="A142:C142"/>
    <mergeCell ref="D142:O142"/>
    <mergeCell ref="A143:C143"/>
    <mergeCell ref="D143:O143"/>
    <mergeCell ref="A140:C140"/>
    <mergeCell ref="D140:O140"/>
    <mergeCell ref="A139:C139"/>
    <mergeCell ref="D139:O139"/>
    <mergeCell ref="A147:C147"/>
    <mergeCell ref="D147:O147"/>
    <mergeCell ref="A148:C148"/>
    <mergeCell ref="D148:O148"/>
    <mergeCell ref="A149:C149"/>
    <mergeCell ref="D149:O149"/>
    <mergeCell ref="A144:C144"/>
    <mergeCell ref="D144:O144"/>
    <mergeCell ref="A145:C145"/>
    <mergeCell ref="D145:O145"/>
    <mergeCell ref="A146:C146"/>
    <mergeCell ref="D146:O146"/>
    <mergeCell ref="A153:C153"/>
    <mergeCell ref="D153:O153"/>
    <mergeCell ref="A154:C154"/>
    <mergeCell ref="D154:O154"/>
    <mergeCell ref="A155:C155"/>
    <mergeCell ref="D155:O155"/>
    <mergeCell ref="A150:C150"/>
    <mergeCell ref="D150:O150"/>
    <mergeCell ref="A151:C151"/>
    <mergeCell ref="D151:O151"/>
    <mergeCell ref="A152:C152"/>
    <mergeCell ref="D152:O152"/>
    <mergeCell ref="A159:C159"/>
    <mergeCell ref="D159:O159"/>
    <mergeCell ref="A160:C160"/>
    <mergeCell ref="D160:O160"/>
    <mergeCell ref="A161:C161"/>
    <mergeCell ref="D161:O161"/>
    <mergeCell ref="A156:C156"/>
    <mergeCell ref="D156:O156"/>
    <mergeCell ref="A157:C157"/>
    <mergeCell ref="D157:O157"/>
    <mergeCell ref="A158:C158"/>
    <mergeCell ref="D158:O158"/>
  </mergeCells>
  <printOptions horizontalCentered="1"/>
  <pageMargins left="0" right="0" top="0" bottom="0" header="0" footer="0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 </vt:lpstr>
      <vt:lpstr>'2019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2022-05-16T11:27:27Z</dcterms:modified>
</cp:coreProperties>
</file>